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 filterPrivacy="1"/>
  <xr:revisionPtr revIDLastSave="0" documentId="13_ncr:1_{56EEA274-AB29-4D36-8AD2-CF39FD4F0951}" xr6:coauthVersionLast="47" xr6:coauthVersionMax="47" xr10:uidLastSave="{00000000-0000-0000-0000-000000000000}"/>
  <bookViews>
    <workbookView xWindow="-60" yWindow="-60" windowWidth="20610" windowHeight="10920" activeTab="2" xr2:uid="{00000000-000D-0000-FFFF-FFFF00000000}"/>
  </bookViews>
  <sheets>
    <sheet name="積算書" sheetId="5" r:id="rId1"/>
    <sheet name="凡例（会館）" sheetId="6" r:id="rId2"/>
    <sheet name="凡例（しげはら園・くすのき園・すぎな作業所）" sheetId="7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36" i="6" l="1"/>
  <c r="F36" i="6"/>
  <c r="D36" i="6"/>
  <c r="B36" i="6"/>
  <c r="I36" i="6" s="1"/>
  <c r="H37" i="7"/>
  <c r="D5" i="7"/>
  <c r="D4" i="7"/>
  <c r="D5" i="6"/>
  <c r="J363" i="5"/>
  <c r="J362" i="5"/>
  <c r="J361" i="5"/>
  <c r="J360" i="5"/>
  <c r="J359" i="5"/>
  <c r="J358" i="5"/>
  <c r="J357" i="5"/>
  <c r="J356" i="5"/>
  <c r="J355" i="5"/>
  <c r="J354" i="5"/>
  <c r="J353" i="5"/>
  <c r="J352" i="5"/>
  <c r="J351" i="5"/>
  <c r="J350" i="5"/>
  <c r="J347" i="5"/>
  <c r="J346" i="5"/>
  <c r="J345" i="5"/>
  <c r="J344" i="5"/>
  <c r="J343" i="5"/>
  <c r="J342" i="5"/>
  <c r="J341" i="5"/>
  <c r="J340" i="5"/>
  <c r="J339" i="5"/>
  <c r="J338" i="5"/>
  <c r="J326" i="5"/>
  <c r="J325" i="5"/>
  <c r="J324" i="5"/>
  <c r="J323" i="5"/>
  <c r="J322" i="5"/>
  <c r="J321" i="5"/>
  <c r="J320" i="5"/>
  <c r="J319" i="5"/>
  <c r="J318" i="5"/>
  <c r="J317" i="5"/>
  <c r="J316" i="5"/>
  <c r="J315" i="5"/>
  <c r="J314" i="5"/>
  <c r="J313" i="5"/>
  <c r="J312" i="5"/>
  <c r="J311" i="5"/>
  <c r="J310" i="5"/>
  <c r="J309" i="5"/>
  <c r="J308" i="5"/>
  <c r="J307" i="5"/>
  <c r="J306" i="5"/>
  <c r="J305" i="5"/>
  <c r="J304" i="5"/>
  <c r="J303" i="5"/>
  <c r="J302" i="5"/>
  <c r="J301" i="5"/>
  <c r="J300" i="5"/>
  <c r="J299" i="5"/>
  <c r="J288" i="5"/>
  <c r="J287" i="5"/>
  <c r="J286" i="5"/>
  <c r="J285" i="5"/>
  <c r="J284" i="5"/>
  <c r="J283" i="5"/>
  <c r="J282" i="5"/>
  <c r="J281" i="5"/>
  <c r="J280" i="5"/>
  <c r="J279" i="5"/>
  <c r="J278" i="5"/>
  <c r="J277" i="5"/>
  <c r="J276" i="5"/>
  <c r="J275" i="5"/>
  <c r="J274" i="5"/>
  <c r="J273" i="5"/>
  <c r="J272" i="5"/>
  <c r="J271" i="5"/>
  <c r="J270" i="5"/>
  <c r="J269" i="5"/>
  <c r="J268" i="5"/>
  <c r="J267" i="5"/>
  <c r="J266" i="5"/>
  <c r="J265" i="5"/>
  <c r="J264" i="5"/>
  <c r="J263" i="5"/>
  <c r="J258" i="5"/>
  <c r="J257" i="5"/>
  <c r="J256" i="5"/>
  <c r="J255" i="5"/>
  <c r="J254" i="5"/>
  <c r="J253" i="5"/>
  <c r="J252" i="5"/>
  <c r="J251" i="5"/>
  <c r="J250" i="5"/>
  <c r="J249" i="5"/>
  <c r="J248" i="5"/>
  <c r="J247" i="5"/>
  <c r="J246" i="5"/>
  <c r="J245" i="5"/>
  <c r="J244" i="5"/>
  <c r="J243" i="5"/>
  <c r="J242" i="5"/>
  <c r="J241" i="5"/>
  <c r="J240" i="5"/>
  <c r="J239" i="5"/>
  <c r="J238" i="5"/>
  <c r="J237" i="5"/>
  <c r="J236" i="5"/>
  <c r="J235" i="5"/>
  <c r="J234" i="5"/>
  <c r="J233" i="5"/>
  <c r="J232" i="5"/>
  <c r="J231" i="5"/>
  <c r="J221" i="5"/>
  <c r="J220" i="5"/>
  <c r="J219" i="5"/>
  <c r="J218" i="5"/>
  <c r="J217" i="5"/>
  <c r="J216" i="5"/>
  <c r="J215" i="5"/>
  <c r="J214" i="5"/>
  <c r="J213" i="5"/>
  <c r="J212" i="5"/>
  <c r="J211" i="5"/>
  <c r="J210" i="5"/>
  <c r="J209" i="5"/>
  <c r="J208" i="5"/>
  <c r="J207" i="5"/>
  <c r="J206" i="5"/>
  <c r="J205" i="5"/>
  <c r="J204" i="5"/>
  <c r="J203" i="5"/>
  <c r="J202" i="5"/>
  <c r="J201" i="5"/>
  <c r="J200" i="5"/>
  <c r="J199" i="5"/>
  <c r="J198" i="5"/>
  <c r="J197" i="5"/>
  <c r="J196" i="5"/>
  <c r="J195" i="5"/>
  <c r="J194" i="5"/>
  <c r="J180" i="5"/>
  <c r="J179" i="5"/>
  <c r="J178" i="5"/>
  <c r="J177" i="5"/>
  <c r="J176" i="5"/>
  <c r="J175" i="5"/>
  <c r="J174" i="5"/>
  <c r="J173" i="5"/>
  <c r="J172" i="5"/>
  <c r="J171" i="5"/>
  <c r="J170" i="5"/>
  <c r="J169" i="5"/>
  <c r="J168" i="5"/>
  <c r="J167" i="5"/>
  <c r="J166" i="5"/>
  <c r="J165" i="5"/>
  <c r="J164" i="5"/>
  <c r="J163" i="5"/>
  <c r="J162" i="5"/>
  <c r="J161" i="5"/>
  <c r="J160" i="5"/>
  <c r="J159" i="5"/>
  <c r="J155" i="5"/>
  <c r="J154" i="5"/>
  <c r="J153" i="5"/>
  <c r="J152" i="5"/>
  <c r="J151" i="5"/>
  <c r="J150" i="5"/>
  <c r="J149" i="5"/>
  <c r="J148" i="5"/>
  <c r="J147" i="5"/>
  <c r="J146" i="5"/>
  <c r="J145" i="5"/>
  <c r="J144" i="5"/>
  <c r="J143" i="5"/>
  <c r="J142" i="5"/>
  <c r="J141" i="5"/>
  <c r="J140" i="5"/>
  <c r="J139" i="5"/>
  <c r="J138" i="5"/>
  <c r="J137" i="5"/>
  <c r="J136" i="5"/>
  <c r="J128" i="5"/>
  <c r="J127" i="5"/>
  <c r="J126" i="5"/>
  <c r="J125" i="5"/>
  <c r="J124" i="5"/>
  <c r="J123" i="5"/>
  <c r="J122" i="5"/>
  <c r="J121" i="5"/>
  <c r="J120" i="5"/>
  <c r="J119" i="5"/>
  <c r="J118" i="5"/>
  <c r="J117" i="5"/>
  <c r="J116" i="5"/>
  <c r="J115" i="5"/>
  <c r="J114" i="5"/>
  <c r="J113" i="5"/>
  <c r="J112" i="5"/>
  <c r="J111" i="5"/>
  <c r="J110" i="5"/>
  <c r="J109" i="5"/>
  <c r="J108" i="5"/>
  <c r="J107" i="5"/>
  <c r="J106" i="5"/>
  <c r="J105" i="5"/>
  <c r="J90" i="5"/>
  <c r="J89" i="5"/>
  <c r="J88" i="5"/>
  <c r="J87" i="5"/>
  <c r="J86" i="5"/>
  <c r="J85" i="5"/>
  <c r="J84" i="5"/>
  <c r="J83" i="5"/>
  <c r="J82" i="5"/>
  <c r="J81" i="5"/>
  <c r="J78" i="5"/>
  <c r="J77" i="5"/>
  <c r="J76" i="5"/>
  <c r="J75" i="5"/>
  <c r="J74" i="5"/>
  <c r="J73" i="5"/>
  <c r="J72" i="5"/>
  <c r="J68" i="5"/>
  <c r="J67" i="5"/>
  <c r="J66" i="5"/>
  <c r="J65" i="5"/>
  <c r="J64" i="5"/>
  <c r="J63" i="5"/>
  <c r="J62" i="5"/>
  <c r="J61" i="5"/>
  <c r="J60" i="5"/>
  <c r="J59" i="5"/>
  <c r="J58" i="5"/>
  <c r="J57" i="5"/>
  <c r="J56" i="5"/>
  <c r="J55" i="5"/>
  <c r="J54" i="5"/>
  <c r="J53" i="5"/>
  <c r="J52" i="5"/>
  <c r="J51" i="5"/>
  <c r="J50" i="5"/>
  <c r="J49" i="5"/>
  <c r="J48" i="5"/>
  <c r="J47" i="5"/>
  <c r="J46" i="5"/>
  <c r="J45" i="5"/>
  <c r="J44" i="5"/>
  <c r="J43" i="5"/>
  <c r="J42" i="5"/>
  <c r="J35" i="5"/>
  <c r="J34" i="5"/>
  <c r="J33" i="5"/>
  <c r="J32" i="5"/>
  <c r="J31" i="5"/>
  <c r="J30" i="5"/>
  <c r="J29" i="5"/>
  <c r="J28" i="5"/>
  <c r="J27" i="5"/>
  <c r="J26" i="5"/>
  <c r="J25" i="5"/>
  <c r="J24" i="5"/>
  <c r="J23" i="5"/>
  <c r="J22" i="5"/>
  <c r="J21" i="5"/>
  <c r="J20" i="5"/>
  <c r="J19" i="5"/>
  <c r="J18" i="5"/>
  <c r="J17" i="5"/>
  <c r="J16" i="5"/>
  <c r="J15" i="5"/>
  <c r="J14" i="5"/>
  <c r="J13" i="5"/>
  <c r="J12" i="5"/>
  <c r="J11" i="5"/>
  <c r="J10" i="5"/>
  <c r="J9" i="5"/>
  <c r="J8" i="5"/>
  <c r="J7" i="5"/>
  <c r="J6" i="5"/>
  <c r="J5" i="5"/>
  <c r="J4" i="5"/>
  <c r="J226" i="5" l="1"/>
  <c r="J327" i="5"/>
  <c r="J259" i="5"/>
  <c r="J289" i="5"/>
  <c r="J292" i="5" s="1"/>
  <c r="J182" i="5"/>
  <c r="J156" i="5"/>
  <c r="J132" i="5"/>
  <c r="J36" i="5"/>
  <c r="J69" i="5"/>
  <c r="J92" i="5"/>
  <c r="J185" i="5" l="1"/>
  <c r="J187" i="5" s="1"/>
  <c r="J188" i="5" s="1"/>
  <c r="J189" i="5" s="1"/>
  <c r="J328" i="5"/>
  <c r="J330" i="5" s="1"/>
  <c r="J331" i="5" s="1"/>
  <c r="J332" i="5" s="1"/>
  <c r="J291" i="5"/>
  <c r="J293" i="5" s="1"/>
  <c r="J95" i="5"/>
  <c r="J97" i="5" l="1"/>
  <c r="J98" i="5" l="1"/>
  <c r="J99" i="5" l="1"/>
</calcChain>
</file>

<file path=xl/sharedStrings.xml><?xml version="1.0" encoding="utf-8"?>
<sst xmlns="http://schemas.openxmlformats.org/spreadsheetml/2006/main" count="1791" uniqueCount="330">
  <si>
    <t>名称</t>
    <rPh sb="0" eb="2">
      <t>メイショウ</t>
    </rPh>
    <phoneticPr fontId="2"/>
  </si>
  <si>
    <t>【しげはら・くすのき共通】</t>
    <rPh sb="10" eb="12">
      <t>キョウツウ</t>
    </rPh>
    <phoneticPr fontId="2"/>
  </si>
  <si>
    <t>全廊下</t>
    <rPh sb="0" eb="1">
      <t>ゼン</t>
    </rPh>
    <rPh sb="1" eb="3">
      <t>ロウカ</t>
    </rPh>
    <phoneticPr fontId="2"/>
  </si>
  <si>
    <t>玄関・ホール・階段</t>
    <rPh sb="0" eb="2">
      <t>ゲンカン</t>
    </rPh>
    <rPh sb="7" eb="9">
      <t>カイダン</t>
    </rPh>
    <phoneticPr fontId="2"/>
  </si>
  <si>
    <t>湯沸室</t>
    <rPh sb="0" eb="3">
      <t>ユワカシシツ</t>
    </rPh>
    <phoneticPr fontId="2"/>
  </si>
  <si>
    <t>事務室</t>
    <rPh sb="0" eb="3">
      <t>ジムシツ</t>
    </rPh>
    <phoneticPr fontId="2"/>
  </si>
  <si>
    <t>医務室</t>
    <rPh sb="0" eb="3">
      <t>イムシツ</t>
    </rPh>
    <phoneticPr fontId="2"/>
  </si>
  <si>
    <t>指導室</t>
    <rPh sb="0" eb="3">
      <t>シドウシツ</t>
    </rPh>
    <phoneticPr fontId="2"/>
  </si>
  <si>
    <t>遊戯室</t>
    <rPh sb="0" eb="3">
      <t>ユウギシツ</t>
    </rPh>
    <phoneticPr fontId="2"/>
  </si>
  <si>
    <t>全室内</t>
    <rPh sb="0" eb="3">
      <t>ゼンシツナイ</t>
    </rPh>
    <phoneticPr fontId="2"/>
  </si>
  <si>
    <t>厨房</t>
    <rPh sb="0" eb="2">
      <t>チュウボウ</t>
    </rPh>
    <phoneticPr fontId="2"/>
  </si>
  <si>
    <t>静養室</t>
    <rPh sb="0" eb="3">
      <t>セイヨウシツ</t>
    </rPh>
    <phoneticPr fontId="2"/>
  </si>
  <si>
    <t>【１F しげはら園】</t>
    <rPh sb="8" eb="9">
      <t>エン</t>
    </rPh>
    <phoneticPr fontId="2"/>
  </si>
  <si>
    <t>【２F くすのき園】</t>
    <rPh sb="8" eb="9">
      <t>エン</t>
    </rPh>
    <phoneticPr fontId="2"/>
  </si>
  <si>
    <t>更衣室</t>
    <rPh sb="0" eb="3">
      <t>コウイシツ</t>
    </rPh>
    <phoneticPr fontId="2"/>
  </si>
  <si>
    <t>Oルーム、Kルーム</t>
    <phoneticPr fontId="2"/>
  </si>
  <si>
    <t>Eルーム</t>
    <phoneticPr fontId="2"/>
  </si>
  <si>
    <t>でかでかルーム</t>
    <phoneticPr fontId="2"/>
  </si>
  <si>
    <t>ちびちびルーム</t>
    <phoneticPr fontId="2"/>
  </si>
  <si>
    <t>ゆったりルーム</t>
    <phoneticPr fontId="2"/>
  </si>
  <si>
    <t>相談室</t>
    <rPh sb="0" eb="3">
      <t>ソウダンシツ</t>
    </rPh>
    <phoneticPr fontId="2"/>
  </si>
  <si>
    <t>ホール・階段</t>
    <rPh sb="4" eb="6">
      <t>カイダン</t>
    </rPh>
    <phoneticPr fontId="2"/>
  </si>
  <si>
    <t>エレベーター</t>
    <phoneticPr fontId="2"/>
  </si>
  <si>
    <t>渡り廊下</t>
    <rPh sb="0" eb="1">
      <t>ワタ</t>
    </rPh>
    <rPh sb="2" eb="4">
      <t>ロウカ</t>
    </rPh>
    <phoneticPr fontId="2"/>
  </si>
  <si>
    <t>食堂</t>
    <rPh sb="0" eb="2">
      <t>ショクドウ</t>
    </rPh>
    <phoneticPr fontId="2"/>
  </si>
  <si>
    <t>洗濯場</t>
    <rPh sb="0" eb="3">
      <t>センタクバ</t>
    </rPh>
    <phoneticPr fontId="2"/>
  </si>
  <si>
    <t>階段室</t>
    <rPh sb="0" eb="3">
      <t>カイダンシツ</t>
    </rPh>
    <phoneticPr fontId="2"/>
  </si>
  <si>
    <t>長尺シート</t>
    <rPh sb="0" eb="2">
      <t>チョウシャク</t>
    </rPh>
    <phoneticPr fontId="2"/>
  </si>
  <si>
    <t>フローリング</t>
    <phoneticPr fontId="2"/>
  </si>
  <si>
    <t>換気扇</t>
    <rPh sb="0" eb="3">
      <t>カンキセン</t>
    </rPh>
    <phoneticPr fontId="2"/>
  </si>
  <si>
    <t>換気扇・フード</t>
    <rPh sb="0" eb="3">
      <t>カンキセン</t>
    </rPh>
    <phoneticPr fontId="2"/>
  </si>
  <si>
    <t>畳</t>
    <rPh sb="0" eb="1">
      <t>タタミ</t>
    </rPh>
    <phoneticPr fontId="2"/>
  </si>
  <si>
    <t>床面　洗浄、ワックス塗布</t>
    <rPh sb="0" eb="2">
      <t>ユカメン</t>
    </rPh>
    <rPh sb="3" eb="5">
      <t>センジョウ</t>
    </rPh>
    <rPh sb="10" eb="12">
      <t>トフ</t>
    </rPh>
    <phoneticPr fontId="2"/>
  </si>
  <si>
    <t>畳拭き</t>
    <rPh sb="0" eb="2">
      <t>タタミフ</t>
    </rPh>
    <phoneticPr fontId="2"/>
  </si>
  <si>
    <t>換気扇清掃</t>
    <rPh sb="0" eb="3">
      <t>カンキセン</t>
    </rPh>
    <rPh sb="3" eb="5">
      <t>セイソウ</t>
    </rPh>
    <phoneticPr fontId="2"/>
  </si>
  <si>
    <t>換気扇・フード清掃</t>
    <rPh sb="0" eb="3">
      <t>カンキセン</t>
    </rPh>
    <rPh sb="7" eb="9">
      <t>セイソウ</t>
    </rPh>
    <phoneticPr fontId="2"/>
  </si>
  <si>
    <t>回数</t>
    <rPh sb="0" eb="2">
      <t>カイスウ</t>
    </rPh>
    <phoneticPr fontId="2"/>
  </si>
  <si>
    <t>1/2M</t>
  </si>
  <si>
    <t>1/2M</t>
    <phoneticPr fontId="2"/>
  </si>
  <si>
    <t>4/Y</t>
    <phoneticPr fontId="2"/>
  </si>
  <si>
    <t>数量</t>
    <rPh sb="0" eb="2">
      <t>スウリョウ</t>
    </rPh>
    <phoneticPr fontId="2"/>
  </si>
  <si>
    <t>㎡</t>
    <phoneticPr fontId="2"/>
  </si>
  <si>
    <t>個</t>
    <rPh sb="0" eb="1">
      <t>コ</t>
    </rPh>
    <phoneticPr fontId="2"/>
  </si>
  <si>
    <t>枚</t>
    <rPh sb="0" eb="1">
      <t>マイ</t>
    </rPh>
    <phoneticPr fontId="2"/>
  </si>
  <si>
    <t>台</t>
    <rPh sb="0" eb="1">
      <t>ダイ</t>
    </rPh>
    <phoneticPr fontId="2"/>
  </si>
  <si>
    <t>単位</t>
    <rPh sb="0" eb="2">
      <t>タンイ</t>
    </rPh>
    <phoneticPr fontId="2"/>
  </si>
  <si>
    <t>単価</t>
    <rPh sb="0" eb="2">
      <t>タンカ</t>
    </rPh>
    <phoneticPr fontId="2"/>
  </si>
  <si>
    <t>金額</t>
    <rPh sb="0" eb="2">
      <t>キンガク</t>
    </rPh>
    <phoneticPr fontId="2"/>
  </si>
  <si>
    <t>換気扇(1台・フード2台)</t>
    <rPh sb="0" eb="3">
      <t>カンキセン</t>
    </rPh>
    <rPh sb="5" eb="6">
      <t>ダイ</t>
    </rPh>
    <rPh sb="11" eb="12">
      <t>ダイ</t>
    </rPh>
    <phoneticPr fontId="2"/>
  </si>
  <si>
    <t>全</t>
    <rPh sb="0" eb="1">
      <t>ゼン</t>
    </rPh>
    <phoneticPr fontId="2"/>
  </si>
  <si>
    <t xml:space="preserve">１F </t>
    <phoneticPr fontId="2"/>
  </si>
  <si>
    <t>１F</t>
  </si>
  <si>
    <t>２F</t>
  </si>
  <si>
    <t>２F</t>
    <phoneticPr fontId="2"/>
  </si>
  <si>
    <t>定期清掃　計</t>
    <rPh sb="0" eb="4">
      <t>テイキセイソウ</t>
    </rPh>
    <rPh sb="5" eb="6">
      <t>ケイ</t>
    </rPh>
    <phoneticPr fontId="2"/>
  </si>
  <si>
    <t>備考</t>
    <rPh sb="0" eb="2">
      <t>ビコウ</t>
    </rPh>
    <phoneticPr fontId="2"/>
  </si>
  <si>
    <t>しげはら園・くすのき園</t>
    <rPh sb="4" eb="5">
      <t>エン</t>
    </rPh>
    <rPh sb="10" eb="11">
      <t>エン</t>
    </rPh>
    <phoneticPr fontId="2"/>
  </si>
  <si>
    <t>２F
３F</t>
    <phoneticPr fontId="2"/>
  </si>
  <si>
    <t>定期清掃　1　（令和7年6月～令和10年5月）</t>
    <rPh sb="0" eb="4">
      <t>テイキセイソウ</t>
    </rPh>
    <rPh sb="8" eb="10">
      <t>レイワ</t>
    </rPh>
    <rPh sb="11" eb="12">
      <t>ネン</t>
    </rPh>
    <rPh sb="13" eb="14">
      <t>ガツ</t>
    </rPh>
    <rPh sb="15" eb="17">
      <t>レイワ</t>
    </rPh>
    <rPh sb="19" eb="20">
      <t>ネン</t>
    </rPh>
    <rPh sb="21" eb="22">
      <t>ガツ</t>
    </rPh>
    <phoneticPr fontId="2"/>
  </si>
  <si>
    <t>特別清掃　1　（令和7年6月～令和10年5月）</t>
    <rPh sb="0" eb="2">
      <t>トクベツ</t>
    </rPh>
    <rPh sb="2" eb="4">
      <t>セイソウ</t>
    </rPh>
    <rPh sb="8" eb="10">
      <t>レイワ</t>
    </rPh>
    <rPh sb="11" eb="12">
      <t>ネン</t>
    </rPh>
    <rPh sb="13" eb="14">
      <t>ガツ</t>
    </rPh>
    <rPh sb="15" eb="17">
      <t>レイワ</t>
    </rPh>
    <rPh sb="19" eb="20">
      <t>ネン</t>
    </rPh>
    <rPh sb="21" eb="22">
      <t>ガツ</t>
    </rPh>
    <phoneticPr fontId="2"/>
  </si>
  <si>
    <t>照明器具</t>
    <rPh sb="0" eb="4">
      <t>ショウメイキグ</t>
    </rPh>
    <phoneticPr fontId="2"/>
  </si>
  <si>
    <t>窓ガラス</t>
    <rPh sb="0" eb="1">
      <t>マド</t>
    </rPh>
    <phoneticPr fontId="2"/>
  </si>
  <si>
    <t>各室等</t>
    <rPh sb="0" eb="2">
      <t>カクシツ</t>
    </rPh>
    <rPh sb="2" eb="3">
      <t>トウ</t>
    </rPh>
    <phoneticPr fontId="2"/>
  </si>
  <si>
    <t>蛍光灯</t>
    <rPh sb="0" eb="3">
      <t>ケイコウトウ</t>
    </rPh>
    <phoneticPr fontId="2"/>
  </si>
  <si>
    <t>両面</t>
    <rPh sb="0" eb="2">
      <t>リョウメン</t>
    </rPh>
    <phoneticPr fontId="2"/>
  </si>
  <si>
    <t>清掃　1灯</t>
    <rPh sb="0" eb="2">
      <t>セイソウ</t>
    </rPh>
    <rPh sb="4" eb="5">
      <t>トモシビ</t>
    </rPh>
    <phoneticPr fontId="2"/>
  </si>
  <si>
    <t>清掃　2灯</t>
    <rPh sb="0" eb="2">
      <t>セイソウ</t>
    </rPh>
    <rPh sb="4" eb="5">
      <t>トモシビ</t>
    </rPh>
    <phoneticPr fontId="2"/>
  </si>
  <si>
    <t>清掃　1灯カバー付</t>
    <rPh sb="0" eb="2">
      <t>セイソウ</t>
    </rPh>
    <rPh sb="4" eb="5">
      <t>トモシビ</t>
    </rPh>
    <rPh sb="8" eb="9">
      <t>ツ</t>
    </rPh>
    <phoneticPr fontId="2"/>
  </si>
  <si>
    <t>清掃　2灯カバー付</t>
    <rPh sb="0" eb="2">
      <t>セイソウ</t>
    </rPh>
    <rPh sb="4" eb="5">
      <t>トモシビ</t>
    </rPh>
    <rPh sb="8" eb="9">
      <t>ツ</t>
    </rPh>
    <phoneticPr fontId="2"/>
  </si>
  <si>
    <t>清掃　3灯カバー付</t>
    <rPh sb="0" eb="2">
      <t>セイソウ</t>
    </rPh>
    <rPh sb="4" eb="5">
      <t>トモシビ</t>
    </rPh>
    <rPh sb="8" eb="9">
      <t>ツ</t>
    </rPh>
    <phoneticPr fontId="2"/>
  </si>
  <si>
    <t>清掃　4灯カバー付</t>
    <rPh sb="0" eb="2">
      <t>セイソウ</t>
    </rPh>
    <rPh sb="4" eb="5">
      <t>トモシビ</t>
    </rPh>
    <rPh sb="8" eb="9">
      <t>ツ</t>
    </rPh>
    <phoneticPr fontId="2"/>
  </si>
  <si>
    <t>両面　ガラス拭き</t>
    <rPh sb="0" eb="2">
      <t>リョウメン</t>
    </rPh>
    <rPh sb="6" eb="7">
      <t>フ</t>
    </rPh>
    <phoneticPr fontId="2"/>
  </si>
  <si>
    <t>害虫駆除</t>
    <rPh sb="0" eb="4">
      <t>ガイチュウクジョ</t>
    </rPh>
    <phoneticPr fontId="2"/>
  </si>
  <si>
    <t>ねずみ駆除</t>
    <rPh sb="3" eb="5">
      <t>クジョ</t>
    </rPh>
    <phoneticPr fontId="2"/>
  </si>
  <si>
    <t>床面　剥離、洗浄、ワックス塗布</t>
    <rPh sb="0" eb="2">
      <t>ユカメン</t>
    </rPh>
    <rPh sb="3" eb="5">
      <t>ハクリ</t>
    </rPh>
    <rPh sb="6" eb="8">
      <t>センジョウ</t>
    </rPh>
    <rPh sb="13" eb="15">
      <t>トフ</t>
    </rPh>
    <phoneticPr fontId="2"/>
  </si>
  <si>
    <t>1/Y</t>
  </si>
  <si>
    <t>1/Y</t>
    <phoneticPr fontId="2"/>
  </si>
  <si>
    <t>2/Y</t>
  </si>
  <si>
    <t>3/Y</t>
  </si>
  <si>
    <t>1/3Y</t>
  </si>
  <si>
    <t>1/3Y</t>
    <phoneticPr fontId="2"/>
  </si>
  <si>
    <t>灯</t>
    <rPh sb="0" eb="1">
      <t>トモシビ</t>
    </rPh>
    <phoneticPr fontId="2"/>
  </si>
  <si>
    <t>基本料含</t>
    <rPh sb="0" eb="3">
      <t>キホンリョウ</t>
    </rPh>
    <rPh sb="3" eb="4">
      <t>フク</t>
    </rPh>
    <phoneticPr fontId="2"/>
  </si>
  <si>
    <t>カバー加算</t>
    <rPh sb="3" eb="5">
      <t>カサン</t>
    </rPh>
    <phoneticPr fontId="2"/>
  </si>
  <si>
    <t>3年毎</t>
    <rPh sb="1" eb="3">
      <t>ネンゴト</t>
    </rPh>
    <phoneticPr fontId="2"/>
  </si>
  <si>
    <t>特別清掃　計</t>
    <rPh sb="0" eb="4">
      <t>トクベツセイソウ</t>
    </rPh>
    <rPh sb="5" eb="6">
      <t>ケイ</t>
    </rPh>
    <phoneticPr fontId="2"/>
  </si>
  <si>
    <t>しげはら園・くすのき園　小計</t>
    <rPh sb="4" eb="5">
      <t>エン</t>
    </rPh>
    <rPh sb="10" eb="11">
      <t>エン</t>
    </rPh>
    <rPh sb="12" eb="14">
      <t>ショウケイ</t>
    </rPh>
    <phoneticPr fontId="2"/>
  </si>
  <si>
    <t>諸経費</t>
    <rPh sb="0" eb="3">
      <t>ショケイヒ</t>
    </rPh>
    <phoneticPr fontId="2"/>
  </si>
  <si>
    <t>しげはら園・くすのき園　合計</t>
    <rPh sb="4" eb="5">
      <t>エン</t>
    </rPh>
    <rPh sb="10" eb="11">
      <t>エン</t>
    </rPh>
    <rPh sb="12" eb="14">
      <t>ゴウケイ</t>
    </rPh>
    <phoneticPr fontId="2"/>
  </si>
  <si>
    <t>消費税及び地方消費税の相当額</t>
    <rPh sb="0" eb="3">
      <t>ショウヒゼイ</t>
    </rPh>
    <rPh sb="3" eb="4">
      <t>オヨ</t>
    </rPh>
    <rPh sb="5" eb="7">
      <t>チホウ</t>
    </rPh>
    <rPh sb="7" eb="10">
      <t>ショウヒゼイ</t>
    </rPh>
    <rPh sb="11" eb="14">
      <t>ソウトウガク</t>
    </rPh>
    <phoneticPr fontId="2"/>
  </si>
  <si>
    <t>しげはら園・くすのき園　総合計</t>
    <rPh sb="4" eb="5">
      <t>エン</t>
    </rPh>
    <rPh sb="10" eb="11">
      <t>エン</t>
    </rPh>
    <rPh sb="12" eb="13">
      <t>ソウ</t>
    </rPh>
    <rPh sb="13" eb="15">
      <t>ゴウケイ</t>
    </rPh>
    <phoneticPr fontId="2"/>
  </si>
  <si>
    <t>日常清掃　1　（令和7年6月～令和10年5月）</t>
    <rPh sb="0" eb="2">
      <t>ニチジョウ</t>
    </rPh>
    <rPh sb="2" eb="4">
      <t>セイソウ</t>
    </rPh>
    <rPh sb="8" eb="10">
      <t>レイワ</t>
    </rPh>
    <rPh sb="11" eb="12">
      <t>ネン</t>
    </rPh>
    <rPh sb="13" eb="14">
      <t>ガツ</t>
    </rPh>
    <rPh sb="15" eb="17">
      <t>レイワ</t>
    </rPh>
    <rPh sb="19" eb="20">
      <t>ネン</t>
    </rPh>
    <rPh sb="21" eb="22">
      <t>ガツ</t>
    </rPh>
    <phoneticPr fontId="2"/>
  </si>
  <si>
    <t>便所</t>
    <rPh sb="0" eb="2">
      <t>ベンジョ</t>
    </rPh>
    <phoneticPr fontId="2"/>
  </si>
  <si>
    <t>廊下</t>
    <rPh sb="0" eb="2">
      <t>ロウカ</t>
    </rPh>
    <phoneticPr fontId="2"/>
  </si>
  <si>
    <t>タイル</t>
    <phoneticPr fontId="2"/>
  </si>
  <si>
    <t>衛生陶器等の清掃</t>
    <rPh sb="0" eb="2">
      <t>エイセイ</t>
    </rPh>
    <rPh sb="2" eb="5">
      <t>トウキトウ</t>
    </rPh>
    <rPh sb="6" eb="8">
      <t>セイソウ</t>
    </rPh>
    <phoneticPr fontId="2"/>
  </si>
  <si>
    <t>床面　掃き拭き</t>
    <rPh sb="0" eb="2">
      <t>ユカメン</t>
    </rPh>
    <rPh sb="3" eb="4">
      <t>ハ</t>
    </rPh>
    <rPh sb="5" eb="6">
      <t>フ</t>
    </rPh>
    <phoneticPr fontId="2"/>
  </si>
  <si>
    <t>風除室</t>
    <rPh sb="0" eb="2">
      <t>カゼヨ</t>
    </rPh>
    <rPh sb="2" eb="3">
      <t>シツ</t>
    </rPh>
    <phoneticPr fontId="2"/>
  </si>
  <si>
    <t>湯沸</t>
    <rPh sb="0" eb="2">
      <t>ユワカシ</t>
    </rPh>
    <phoneticPr fontId="2"/>
  </si>
  <si>
    <t>下足室</t>
    <rPh sb="0" eb="2">
      <t>ゲソク</t>
    </rPh>
    <rPh sb="2" eb="3">
      <t>シツ</t>
    </rPh>
    <phoneticPr fontId="2"/>
  </si>
  <si>
    <t>前室</t>
    <rPh sb="0" eb="2">
      <t>ゼンシツ</t>
    </rPh>
    <phoneticPr fontId="2"/>
  </si>
  <si>
    <t>昇降口</t>
    <rPh sb="0" eb="3">
      <t>ショウコウグチ</t>
    </rPh>
    <phoneticPr fontId="2"/>
  </si>
  <si>
    <t>カーペット</t>
    <phoneticPr fontId="2"/>
  </si>
  <si>
    <t>1/D</t>
  </si>
  <si>
    <t>1/D</t>
    <phoneticPr fontId="2"/>
  </si>
  <si>
    <t>手洗い</t>
    <rPh sb="0" eb="2">
      <t>テアラ</t>
    </rPh>
    <phoneticPr fontId="2"/>
  </si>
  <si>
    <t>洗濯室</t>
    <rPh sb="0" eb="3">
      <t>センタクシツ</t>
    </rPh>
    <phoneticPr fontId="2"/>
  </si>
  <si>
    <t>2/M</t>
    <phoneticPr fontId="2"/>
  </si>
  <si>
    <t>摘要</t>
    <rPh sb="0" eb="2">
      <t>テキヨウ</t>
    </rPh>
    <phoneticPr fontId="2"/>
  </si>
  <si>
    <t>日常清掃　計</t>
    <rPh sb="0" eb="4">
      <t>ニチジョウセイソウ</t>
    </rPh>
    <rPh sb="5" eb="6">
      <t>ケイ</t>
    </rPh>
    <phoneticPr fontId="2"/>
  </si>
  <si>
    <t>2/Y</t>
    <phoneticPr fontId="2"/>
  </si>
  <si>
    <t>金額①</t>
    <rPh sb="0" eb="2">
      <t>キンガク</t>
    </rPh>
    <phoneticPr fontId="2"/>
  </si>
  <si>
    <t>1/M</t>
    <phoneticPr fontId="2"/>
  </si>
  <si>
    <t>1F</t>
    <phoneticPr fontId="2"/>
  </si>
  <si>
    <t>相談室・休憩室</t>
    <rPh sb="0" eb="2">
      <t>ソウダン</t>
    </rPh>
    <rPh sb="2" eb="3">
      <t>シツ</t>
    </rPh>
    <rPh sb="4" eb="7">
      <t>キュウケイシツ</t>
    </rPh>
    <phoneticPr fontId="2"/>
  </si>
  <si>
    <t>給湯</t>
    <rPh sb="0" eb="2">
      <t>キュウトウ</t>
    </rPh>
    <phoneticPr fontId="2"/>
  </si>
  <si>
    <t>職員、利用者トイレ</t>
    <rPh sb="0" eb="2">
      <t>ショクイン</t>
    </rPh>
    <rPh sb="3" eb="6">
      <t>リヨウシャ</t>
    </rPh>
    <phoneticPr fontId="2"/>
  </si>
  <si>
    <t>利用者トイレ</t>
    <rPh sb="0" eb="3">
      <t>リヨウシャ</t>
    </rPh>
    <phoneticPr fontId="2"/>
  </si>
  <si>
    <t>職員、利用者更衣室</t>
    <rPh sb="0" eb="2">
      <t>ショクイン</t>
    </rPh>
    <rPh sb="3" eb="6">
      <t>リヨウシャ</t>
    </rPh>
    <rPh sb="6" eb="9">
      <t>コウイシツ</t>
    </rPh>
    <phoneticPr fontId="2"/>
  </si>
  <si>
    <t>利用者更衣室</t>
    <rPh sb="0" eb="3">
      <t>リヨウシャ</t>
    </rPh>
    <rPh sb="3" eb="6">
      <t>コウイシツ</t>
    </rPh>
    <phoneticPr fontId="2"/>
  </si>
  <si>
    <t>多目的室１</t>
    <rPh sb="0" eb="3">
      <t>タモクテキ</t>
    </rPh>
    <rPh sb="3" eb="4">
      <t>シツ</t>
    </rPh>
    <phoneticPr fontId="2"/>
  </si>
  <si>
    <t>多目的室２</t>
    <rPh sb="0" eb="3">
      <t>タモクテキ</t>
    </rPh>
    <rPh sb="3" eb="4">
      <t>シツ</t>
    </rPh>
    <phoneticPr fontId="2"/>
  </si>
  <si>
    <t>階段１</t>
    <rPh sb="0" eb="2">
      <t>カイダン</t>
    </rPh>
    <phoneticPr fontId="2"/>
  </si>
  <si>
    <t>階段２</t>
    <rPh sb="0" eb="2">
      <t>カイダン</t>
    </rPh>
    <phoneticPr fontId="2"/>
  </si>
  <si>
    <t>EVホール</t>
    <phoneticPr fontId="2"/>
  </si>
  <si>
    <t>前室１</t>
    <rPh sb="0" eb="2">
      <t>ゼンシツ</t>
    </rPh>
    <phoneticPr fontId="2"/>
  </si>
  <si>
    <t>前室２</t>
    <rPh sb="0" eb="2">
      <t>ゼンシツ</t>
    </rPh>
    <phoneticPr fontId="2"/>
  </si>
  <si>
    <t>静養室</t>
    <rPh sb="0" eb="2">
      <t>セイヨウ</t>
    </rPh>
    <rPh sb="2" eb="3">
      <t>シツ</t>
    </rPh>
    <phoneticPr fontId="2"/>
  </si>
  <si>
    <t>玄関ホール・風除室</t>
    <rPh sb="0" eb="2">
      <t>ゲンカン</t>
    </rPh>
    <rPh sb="6" eb="7">
      <t>カゼ</t>
    </rPh>
    <rPh sb="7" eb="8">
      <t>ヨ</t>
    </rPh>
    <rPh sb="8" eb="9">
      <t>シツ</t>
    </rPh>
    <phoneticPr fontId="2"/>
  </si>
  <si>
    <t>１Ｆ</t>
    <phoneticPr fontId="2"/>
  </si>
  <si>
    <t>1Ｆ</t>
    <phoneticPr fontId="2"/>
  </si>
  <si>
    <t>職員玄関</t>
    <rPh sb="0" eb="2">
      <t>ショクイン</t>
    </rPh>
    <rPh sb="2" eb="4">
      <t>ゲンカン</t>
    </rPh>
    <phoneticPr fontId="2"/>
  </si>
  <si>
    <t>ビニル床タイル</t>
    <rPh sb="3" eb="4">
      <t>ユカ</t>
    </rPh>
    <phoneticPr fontId="2"/>
  </si>
  <si>
    <t>ビニル床シート</t>
    <rPh sb="3" eb="4">
      <t>ユカ</t>
    </rPh>
    <phoneticPr fontId="2"/>
  </si>
  <si>
    <t>床面　掃き</t>
    <rPh sb="0" eb="2">
      <t>ユカメン</t>
    </rPh>
    <rPh sb="3" eb="4">
      <t>ハ</t>
    </rPh>
    <phoneticPr fontId="2"/>
  </si>
  <si>
    <t>1/２D</t>
    <phoneticPr fontId="2"/>
  </si>
  <si>
    <t>2F</t>
    <phoneticPr fontId="2"/>
  </si>
  <si>
    <t>階段１、２</t>
    <rPh sb="0" eb="2">
      <t>カイダン</t>
    </rPh>
    <phoneticPr fontId="2"/>
  </si>
  <si>
    <t>１、2Ｆ</t>
    <phoneticPr fontId="2"/>
  </si>
  <si>
    <t>相談室、給湯</t>
    <rPh sb="0" eb="3">
      <t>ソウダンシツ</t>
    </rPh>
    <rPh sb="4" eb="6">
      <t>キュウトウ</t>
    </rPh>
    <phoneticPr fontId="2"/>
  </si>
  <si>
    <t>多目的室１，２</t>
    <rPh sb="0" eb="3">
      <t>タモクテキ</t>
    </rPh>
    <rPh sb="3" eb="4">
      <t>シツ</t>
    </rPh>
    <phoneticPr fontId="2"/>
  </si>
  <si>
    <t>前室１，２</t>
    <rPh sb="0" eb="2">
      <t>ゼンシツ</t>
    </rPh>
    <phoneticPr fontId="2"/>
  </si>
  <si>
    <t>縫製作業室、珈琲お茶作業室</t>
    <rPh sb="0" eb="2">
      <t>ホウセイ</t>
    </rPh>
    <rPh sb="2" eb="5">
      <t>サギョウシツ</t>
    </rPh>
    <rPh sb="6" eb="8">
      <t>コーヒー</t>
    </rPh>
    <rPh sb="9" eb="10">
      <t>チャ</t>
    </rPh>
    <rPh sb="10" eb="13">
      <t>サギョウシツ</t>
    </rPh>
    <phoneticPr fontId="2"/>
  </si>
  <si>
    <t>更衣室、職員更衣室</t>
    <rPh sb="0" eb="3">
      <t>コウイシツ</t>
    </rPh>
    <rPh sb="4" eb="6">
      <t>ショクイン</t>
    </rPh>
    <rPh sb="6" eb="9">
      <t>コウイシツ</t>
    </rPh>
    <phoneticPr fontId="2"/>
  </si>
  <si>
    <t>床面　洗浄</t>
    <rPh sb="0" eb="2">
      <t>ユカメン</t>
    </rPh>
    <rPh sb="3" eb="5">
      <t>センジョウ</t>
    </rPh>
    <phoneticPr fontId="2"/>
  </si>
  <si>
    <t>ガラス拭き</t>
    <rPh sb="3" eb="4">
      <t>フ</t>
    </rPh>
    <phoneticPr fontId="2"/>
  </si>
  <si>
    <t>1/4M</t>
    <phoneticPr fontId="2"/>
  </si>
  <si>
    <t>LED</t>
    <phoneticPr fontId="2"/>
  </si>
  <si>
    <t>全各室、全便所、倉庫</t>
    <rPh sb="0" eb="1">
      <t>ゼン</t>
    </rPh>
    <rPh sb="1" eb="3">
      <t>カクシツ</t>
    </rPh>
    <rPh sb="4" eb="5">
      <t>ゼン</t>
    </rPh>
    <rPh sb="5" eb="7">
      <t>ベンジョ</t>
    </rPh>
    <rPh sb="8" eb="10">
      <t>ソウコ</t>
    </rPh>
    <phoneticPr fontId="2"/>
  </si>
  <si>
    <t>階段1、2</t>
    <rPh sb="0" eb="2">
      <t>カイダン</t>
    </rPh>
    <phoneticPr fontId="2"/>
  </si>
  <si>
    <t>1、２F</t>
    <phoneticPr fontId="2"/>
  </si>
  <si>
    <t>ホール</t>
    <phoneticPr fontId="2"/>
  </si>
  <si>
    <t>職員玄関</t>
    <rPh sb="0" eb="4">
      <t>ショクインゲンカン</t>
    </rPh>
    <phoneticPr fontId="2"/>
  </si>
  <si>
    <t>清掃　1灯　笠なし</t>
    <rPh sb="0" eb="2">
      <t>セイソウ</t>
    </rPh>
    <rPh sb="4" eb="5">
      <t>トモシビ</t>
    </rPh>
    <rPh sb="6" eb="7">
      <t>カサ</t>
    </rPh>
    <phoneticPr fontId="2"/>
  </si>
  <si>
    <t>清掃　1灯　埋込</t>
    <rPh sb="0" eb="2">
      <t>セイソウ</t>
    </rPh>
    <rPh sb="4" eb="5">
      <t>トモシビ</t>
    </rPh>
    <rPh sb="6" eb="8">
      <t>ウメコミ</t>
    </rPh>
    <phoneticPr fontId="2"/>
  </si>
  <si>
    <t>清掃　その他</t>
    <rPh sb="0" eb="2">
      <t>セイソウ</t>
    </rPh>
    <rPh sb="5" eb="6">
      <t>タ</t>
    </rPh>
    <phoneticPr fontId="2"/>
  </si>
  <si>
    <t>清掃　2灯相当</t>
    <rPh sb="0" eb="2">
      <t>セイソウ</t>
    </rPh>
    <rPh sb="4" eb="5">
      <t>トモシビ</t>
    </rPh>
    <rPh sb="5" eb="7">
      <t>ソウトウ</t>
    </rPh>
    <phoneticPr fontId="2"/>
  </si>
  <si>
    <t>床面　ワックス塗布</t>
    <rPh sb="0" eb="2">
      <t>ユカメン</t>
    </rPh>
    <rPh sb="7" eb="9">
      <t>トフ</t>
    </rPh>
    <phoneticPr fontId="2"/>
  </si>
  <si>
    <t>事務所分-69.23㎡</t>
    <rPh sb="0" eb="2">
      <t>ジム</t>
    </rPh>
    <rPh sb="2" eb="3">
      <t>ショ</t>
    </rPh>
    <rPh sb="3" eb="4">
      <t>ブン</t>
    </rPh>
    <phoneticPr fontId="2"/>
  </si>
  <si>
    <t>すぎな作業所　小計</t>
    <rPh sb="3" eb="5">
      <t>サギョウ</t>
    </rPh>
    <rPh sb="5" eb="6">
      <t>ショ</t>
    </rPh>
    <rPh sb="7" eb="9">
      <t>ショウケイ</t>
    </rPh>
    <phoneticPr fontId="2"/>
  </si>
  <si>
    <t>すぎな作業所　合計</t>
    <rPh sb="3" eb="5">
      <t>サギョウ</t>
    </rPh>
    <rPh sb="5" eb="6">
      <t>ショ</t>
    </rPh>
    <rPh sb="7" eb="9">
      <t>ゴウケイ</t>
    </rPh>
    <phoneticPr fontId="2"/>
  </si>
  <si>
    <t>すぎな作業所　総合計</t>
    <rPh sb="3" eb="5">
      <t>サギョウ</t>
    </rPh>
    <rPh sb="5" eb="6">
      <t>ショ</t>
    </rPh>
    <rPh sb="7" eb="8">
      <t>ソウ</t>
    </rPh>
    <rPh sb="8" eb="10">
      <t>ゴウケイ</t>
    </rPh>
    <phoneticPr fontId="2"/>
  </si>
  <si>
    <t>階段</t>
    <rPh sb="0" eb="2">
      <t>カイダン</t>
    </rPh>
    <phoneticPr fontId="2"/>
  </si>
  <si>
    <t>スロープ</t>
    <phoneticPr fontId="2"/>
  </si>
  <si>
    <t>ホール他</t>
    <rPh sb="3" eb="4">
      <t>ホカ</t>
    </rPh>
    <phoneticPr fontId="2"/>
  </si>
  <si>
    <t>湯沸室</t>
    <rPh sb="0" eb="2">
      <t>ユワ</t>
    </rPh>
    <rPh sb="2" eb="3">
      <t>シツ</t>
    </rPh>
    <phoneticPr fontId="2"/>
  </si>
  <si>
    <t>ポーチ</t>
    <phoneticPr fontId="2"/>
  </si>
  <si>
    <t>風除室</t>
    <rPh sb="0" eb="1">
      <t>カゼ</t>
    </rPh>
    <rPh sb="1" eb="2">
      <t>ヨ</t>
    </rPh>
    <rPh sb="2" eb="3">
      <t>シツ</t>
    </rPh>
    <phoneticPr fontId="2"/>
  </si>
  <si>
    <t>社会適応訓練室</t>
    <rPh sb="0" eb="2">
      <t>シャカイ</t>
    </rPh>
    <rPh sb="2" eb="4">
      <t>テキオウ</t>
    </rPh>
    <rPh sb="4" eb="6">
      <t>クンレン</t>
    </rPh>
    <rPh sb="6" eb="7">
      <t>シツ</t>
    </rPh>
    <phoneticPr fontId="2"/>
  </si>
  <si>
    <t>休憩室</t>
    <rPh sb="0" eb="3">
      <t>キュウケイシツ</t>
    </rPh>
    <phoneticPr fontId="2"/>
  </si>
  <si>
    <t>デイルーム</t>
    <phoneticPr fontId="2"/>
  </si>
  <si>
    <t>体育室</t>
    <rPh sb="0" eb="3">
      <t>タイイクシツ</t>
    </rPh>
    <phoneticPr fontId="2"/>
  </si>
  <si>
    <t>日常生活訓練室</t>
    <rPh sb="0" eb="2">
      <t>ニチジョウ</t>
    </rPh>
    <rPh sb="2" eb="4">
      <t>セイカツ</t>
    </rPh>
    <rPh sb="4" eb="6">
      <t>クンレン</t>
    </rPh>
    <rPh sb="6" eb="7">
      <t>シツ</t>
    </rPh>
    <phoneticPr fontId="2"/>
  </si>
  <si>
    <t>研修室</t>
    <rPh sb="0" eb="3">
      <t>ケンシュウシツ</t>
    </rPh>
    <phoneticPr fontId="2"/>
  </si>
  <si>
    <t>会議室</t>
    <rPh sb="0" eb="3">
      <t>カイギシツ</t>
    </rPh>
    <phoneticPr fontId="2"/>
  </si>
  <si>
    <t>屋外</t>
    <rPh sb="0" eb="2">
      <t>オクガイ</t>
    </rPh>
    <phoneticPr fontId="2"/>
  </si>
  <si>
    <t>軽作業室</t>
    <rPh sb="0" eb="1">
      <t>カル</t>
    </rPh>
    <rPh sb="1" eb="4">
      <t>サギョウシツ</t>
    </rPh>
    <phoneticPr fontId="2"/>
  </si>
  <si>
    <t>レザー</t>
    <phoneticPr fontId="2"/>
  </si>
  <si>
    <t>ガラス</t>
    <phoneticPr fontId="2"/>
  </si>
  <si>
    <t>玄関ガラスドア</t>
    <rPh sb="0" eb="2">
      <t>ゲンカン</t>
    </rPh>
    <phoneticPr fontId="2"/>
  </si>
  <si>
    <t>畳、長尺シート</t>
    <rPh sb="0" eb="1">
      <t>タタミ</t>
    </rPh>
    <rPh sb="2" eb="4">
      <t>チョウシャク</t>
    </rPh>
    <phoneticPr fontId="2"/>
  </si>
  <si>
    <t>椅子拭き　1人用</t>
    <rPh sb="0" eb="2">
      <t>イス</t>
    </rPh>
    <rPh sb="2" eb="3">
      <t>フ</t>
    </rPh>
    <rPh sb="5" eb="8">
      <t>ヒトリヨウ</t>
    </rPh>
    <phoneticPr fontId="2"/>
  </si>
  <si>
    <t>椅子拭き長椅子　２人用</t>
    <rPh sb="0" eb="2">
      <t>イス</t>
    </rPh>
    <rPh sb="2" eb="3">
      <t>フ</t>
    </rPh>
    <rPh sb="4" eb="7">
      <t>ナガイス</t>
    </rPh>
    <rPh sb="9" eb="11">
      <t>ニンヨウ</t>
    </rPh>
    <phoneticPr fontId="2"/>
  </si>
  <si>
    <t>椅子拭き長椅子　３人用</t>
    <rPh sb="0" eb="2">
      <t>イス</t>
    </rPh>
    <rPh sb="2" eb="3">
      <t>フ</t>
    </rPh>
    <rPh sb="4" eb="7">
      <t>ナガイス</t>
    </rPh>
    <rPh sb="9" eb="11">
      <t>ニンヨウ</t>
    </rPh>
    <phoneticPr fontId="2"/>
  </si>
  <si>
    <t>鏡みがき</t>
    <rPh sb="0" eb="1">
      <t>カガミ</t>
    </rPh>
    <phoneticPr fontId="2"/>
  </si>
  <si>
    <t>流し台清掃</t>
    <rPh sb="0" eb="1">
      <t>ナガ</t>
    </rPh>
    <rPh sb="2" eb="3">
      <t>ダイ</t>
    </rPh>
    <rPh sb="3" eb="5">
      <t>セイソウ</t>
    </rPh>
    <phoneticPr fontId="2"/>
  </si>
  <si>
    <t>衛星陶器等の清掃</t>
    <rPh sb="0" eb="2">
      <t>エイセイ</t>
    </rPh>
    <rPh sb="2" eb="4">
      <t>トウキ</t>
    </rPh>
    <rPh sb="4" eb="5">
      <t>ナド</t>
    </rPh>
    <rPh sb="6" eb="8">
      <t>セイソウ</t>
    </rPh>
    <phoneticPr fontId="2"/>
  </si>
  <si>
    <t>マットの清掃　大２</t>
    <rPh sb="4" eb="6">
      <t>セイソウ</t>
    </rPh>
    <rPh sb="7" eb="8">
      <t>ダイ</t>
    </rPh>
    <phoneticPr fontId="2"/>
  </si>
  <si>
    <t>ドアー拭き</t>
    <rPh sb="3" eb="4">
      <t>フ</t>
    </rPh>
    <phoneticPr fontId="2"/>
  </si>
  <si>
    <t>屋外清掃(100～200㎡)</t>
    <rPh sb="0" eb="2">
      <t>オクガイ</t>
    </rPh>
    <rPh sb="2" eb="4">
      <t>セイソウ</t>
    </rPh>
    <phoneticPr fontId="2"/>
  </si>
  <si>
    <t>6/W</t>
    <phoneticPr fontId="2"/>
  </si>
  <si>
    <t>3/W</t>
    <phoneticPr fontId="2"/>
  </si>
  <si>
    <t>5/W</t>
    <phoneticPr fontId="2"/>
  </si>
  <si>
    <t>(月～金)</t>
    <rPh sb="1" eb="2">
      <t>ゲツ</t>
    </rPh>
    <rPh sb="3" eb="4">
      <t>キン</t>
    </rPh>
    <phoneticPr fontId="2"/>
  </si>
  <si>
    <t>脚</t>
    <rPh sb="0" eb="1">
      <t>アシ</t>
    </rPh>
    <phoneticPr fontId="2"/>
  </si>
  <si>
    <t>展示ケース</t>
    <rPh sb="0" eb="2">
      <t>テンジ</t>
    </rPh>
    <phoneticPr fontId="2"/>
  </si>
  <si>
    <t>普通</t>
    <rPh sb="0" eb="2">
      <t>フツウ</t>
    </rPh>
    <phoneticPr fontId="2"/>
  </si>
  <si>
    <t>フタ無し</t>
    <rPh sb="2" eb="3">
      <t>ナ</t>
    </rPh>
    <phoneticPr fontId="2"/>
  </si>
  <si>
    <t>手摺拭き</t>
    <rPh sb="0" eb="2">
      <t>テスリ</t>
    </rPh>
    <rPh sb="2" eb="3">
      <t>フ</t>
    </rPh>
    <phoneticPr fontId="2"/>
  </si>
  <si>
    <t>展示ケースの清掃</t>
    <rPh sb="0" eb="2">
      <t>テンジ</t>
    </rPh>
    <rPh sb="6" eb="8">
      <t>セイソウ</t>
    </rPh>
    <phoneticPr fontId="2"/>
  </si>
  <si>
    <t>湯沸器清掃</t>
    <rPh sb="0" eb="2">
      <t>ユワカシ</t>
    </rPh>
    <rPh sb="2" eb="3">
      <t>キ</t>
    </rPh>
    <rPh sb="3" eb="5">
      <t>セイソウ</t>
    </rPh>
    <phoneticPr fontId="2"/>
  </si>
  <si>
    <t>調理台、コンロ大、吊り戸棚、フード、換気扇清掃</t>
    <rPh sb="0" eb="2">
      <t>チョウリ</t>
    </rPh>
    <rPh sb="2" eb="3">
      <t>ダイ</t>
    </rPh>
    <rPh sb="7" eb="8">
      <t>ダイ</t>
    </rPh>
    <rPh sb="9" eb="10">
      <t>ツ</t>
    </rPh>
    <rPh sb="11" eb="12">
      <t>ト</t>
    </rPh>
    <rPh sb="12" eb="13">
      <t>タナ</t>
    </rPh>
    <rPh sb="18" eb="21">
      <t>カンキセン</t>
    </rPh>
    <rPh sb="21" eb="23">
      <t>セイソウ</t>
    </rPh>
    <phoneticPr fontId="2"/>
  </si>
  <si>
    <t>下駄箱の清掃</t>
    <rPh sb="0" eb="3">
      <t>ゲタバコ</t>
    </rPh>
    <rPh sb="4" eb="6">
      <t>セイソウ</t>
    </rPh>
    <phoneticPr fontId="2"/>
  </si>
  <si>
    <t>畳拭き</t>
    <rPh sb="0" eb="1">
      <t>タタミ</t>
    </rPh>
    <rPh sb="1" eb="2">
      <t>フ</t>
    </rPh>
    <phoneticPr fontId="2"/>
  </si>
  <si>
    <t>4/M</t>
    <phoneticPr fontId="2"/>
  </si>
  <si>
    <t>4/М</t>
    <phoneticPr fontId="2"/>
  </si>
  <si>
    <t>本</t>
    <rPh sb="0" eb="1">
      <t>ホン</t>
    </rPh>
    <phoneticPr fontId="2"/>
  </si>
  <si>
    <t>定期清掃　2　（令和7年6月～令和10年5月）</t>
    <rPh sb="0" eb="4">
      <t>テイキセイソウ</t>
    </rPh>
    <rPh sb="8" eb="10">
      <t>レイワ</t>
    </rPh>
    <rPh sb="11" eb="12">
      <t>ネン</t>
    </rPh>
    <rPh sb="13" eb="14">
      <t>ガツ</t>
    </rPh>
    <rPh sb="15" eb="17">
      <t>レイワ</t>
    </rPh>
    <rPh sb="19" eb="20">
      <t>ネン</t>
    </rPh>
    <rPh sb="21" eb="22">
      <t>ガツ</t>
    </rPh>
    <phoneticPr fontId="2"/>
  </si>
  <si>
    <t>3F</t>
    <phoneticPr fontId="2"/>
  </si>
  <si>
    <t>器具庫</t>
    <rPh sb="0" eb="3">
      <t>キグコ</t>
    </rPh>
    <phoneticPr fontId="2"/>
  </si>
  <si>
    <t>機能訓練室</t>
    <rPh sb="0" eb="2">
      <t>キノウ</t>
    </rPh>
    <rPh sb="2" eb="4">
      <t>クンレン</t>
    </rPh>
    <rPh sb="4" eb="5">
      <t>シツ</t>
    </rPh>
    <phoneticPr fontId="2"/>
  </si>
  <si>
    <t>観察室</t>
    <rPh sb="0" eb="3">
      <t>カンサツシツ</t>
    </rPh>
    <phoneticPr fontId="2"/>
  </si>
  <si>
    <t>軽作業室</t>
    <rPh sb="0" eb="3">
      <t>ケイサギョウ</t>
    </rPh>
    <rPh sb="3" eb="4">
      <t>シツ</t>
    </rPh>
    <phoneticPr fontId="2"/>
  </si>
  <si>
    <t>録音室</t>
    <rPh sb="0" eb="2">
      <t>ロクオン</t>
    </rPh>
    <rPh sb="2" eb="3">
      <t>シツ</t>
    </rPh>
    <phoneticPr fontId="2"/>
  </si>
  <si>
    <t>テラス</t>
    <phoneticPr fontId="2"/>
  </si>
  <si>
    <t>図書コーナー</t>
    <rPh sb="0" eb="2">
      <t>トショ</t>
    </rPh>
    <phoneticPr fontId="2"/>
  </si>
  <si>
    <t>障害者団体事務所</t>
    <rPh sb="0" eb="3">
      <t>ショウガイシャ</t>
    </rPh>
    <rPh sb="3" eb="5">
      <t>ダンタイ</t>
    </rPh>
    <rPh sb="5" eb="7">
      <t>ジム</t>
    </rPh>
    <rPh sb="7" eb="8">
      <t>ショ</t>
    </rPh>
    <phoneticPr fontId="2"/>
  </si>
  <si>
    <t>外階段</t>
    <rPh sb="0" eb="1">
      <t>ソト</t>
    </rPh>
    <rPh sb="1" eb="3">
      <t>カイダン</t>
    </rPh>
    <phoneticPr fontId="2"/>
  </si>
  <si>
    <t>風除室・事務室・体育室</t>
    <rPh sb="0" eb="1">
      <t>カゼ</t>
    </rPh>
    <rPh sb="1" eb="2">
      <t>ヨ</t>
    </rPh>
    <rPh sb="2" eb="3">
      <t>シツ</t>
    </rPh>
    <rPh sb="4" eb="7">
      <t>ジムシツ</t>
    </rPh>
    <rPh sb="8" eb="11">
      <t>タイイクシツ</t>
    </rPh>
    <phoneticPr fontId="2"/>
  </si>
  <si>
    <t>適要</t>
    <rPh sb="0" eb="1">
      <t>テキ</t>
    </rPh>
    <rPh sb="1" eb="2">
      <t>ヨウ</t>
    </rPh>
    <phoneticPr fontId="2"/>
  </si>
  <si>
    <t>フタ付き</t>
    <rPh sb="2" eb="3">
      <t>ツ</t>
    </rPh>
    <phoneticPr fontId="2"/>
  </si>
  <si>
    <t>コンクリート</t>
    <phoneticPr fontId="2"/>
  </si>
  <si>
    <t>大</t>
    <rPh sb="0" eb="1">
      <t>ダイ</t>
    </rPh>
    <phoneticPr fontId="2"/>
  </si>
  <si>
    <t>マットの洗浄</t>
    <rPh sb="4" eb="6">
      <t>センジョウ</t>
    </rPh>
    <phoneticPr fontId="2"/>
  </si>
  <si>
    <t>定期清掃　計</t>
    <rPh sb="0" eb="2">
      <t>テイキ</t>
    </rPh>
    <rPh sb="2" eb="4">
      <t>セイソウ</t>
    </rPh>
    <rPh sb="5" eb="6">
      <t>ケイ</t>
    </rPh>
    <phoneticPr fontId="2"/>
  </si>
  <si>
    <t>定期清掃　1</t>
    <rPh sb="0" eb="2">
      <t>テイキ</t>
    </rPh>
    <rPh sb="2" eb="4">
      <t>セイソウ</t>
    </rPh>
    <phoneticPr fontId="2"/>
  </si>
  <si>
    <t>定期清掃　2</t>
    <rPh sb="0" eb="2">
      <t>テイキ</t>
    </rPh>
    <rPh sb="2" eb="4">
      <t>セイソウ</t>
    </rPh>
    <phoneticPr fontId="2"/>
  </si>
  <si>
    <t>定期清掃1　計</t>
    <rPh sb="0" eb="4">
      <t>テイキセイソウ</t>
    </rPh>
    <rPh sb="6" eb="7">
      <t>ケイ</t>
    </rPh>
    <phoneticPr fontId="2"/>
  </si>
  <si>
    <t>t</t>
    <phoneticPr fontId="2"/>
  </si>
  <si>
    <t>定期清掃2　計</t>
    <rPh sb="0" eb="4">
      <t>テイキセイソウ</t>
    </rPh>
    <rPh sb="6" eb="7">
      <t>ケイ</t>
    </rPh>
    <phoneticPr fontId="2"/>
  </si>
  <si>
    <t>すぎな作業所</t>
    <rPh sb="3" eb="5">
      <t>サギョウ</t>
    </rPh>
    <rPh sb="5" eb="6">
      <t>ショ</t>
    </rPh>
    <phoneticPr fontId="2"/>
  </si>
  <si>
    <t>心身障害者福祉会館</t>
    <rPh sb="0" eb="2">
      <t>シンシン</t>
    </rPh>
    <rPh sb="2" eb="5">
      <t>ショウガイシャ</t>
    </rPh>
    <rPh sb="5" eb="7">
      <t>フクシ</t>
    </rPh>
    <rPh sb="7" eb="9">
      <t>カイカン</t>
    </rPh>
    <phoneticPr fontId="2"/>
  </si>
  <si>
    <t>特別清掃　１　（令和7年6月～令和10年5月）</t>
    <rPh sb="0" eb="2">
      <t>トクベツ</t>
    </rPh>
    <rPh sb="2" eb="4">
      <t>セイソウ</t>
    </rPh>
    <rPh sb="8" eb="10">
      <t>レイワ</t>
    </rPh>
    <rPh sb="11" eb="12">
      <t>ネン</t>
    </rPh>
    <rPh sb="13" eb="14">
      <t>ガツ</t>
    </rPh>
    <rPh sb="15" eb="17">
      <t>レイワ</t>
    </rPh>
    <rPh sb="19" eb="20">
      <t>ネン</t>
    </rPh>
    <rPh sb="21" eb="22">
      <t>ガツ</t>
    </rPh>
    <phoneticPr fontId="2"/>
  </si>
  <si>
    <t>倉庫</t>
    <rPh sb="0" eb="2">
      <t>ソウコ</t>
    </rPh>
    <phoneticPr fontId="2"/>
  </si>
  <si>
    <t>機械室</t>
    <rPh sb="0" eb="3">
      <t>キカイシツ</t>
    </rPh>
    <phoneticPr fontId="2"/>
  </si>
  <si>
    <t>屋上</t>
    <rPh sb="0" eb="2">
      <t>オクジョウ</t>
    </rPh>
    <phoneticPr fontId="2"/>
  </si>
  <si>
    <t>照明器具</t>
    <rPh sb="0" eb="2">
      <t>ショウメイ</t>
    </rPh>
    <rPh sb="2" eb="4">
      <t>キグ</t>
    </rPh>
    <phoneticPr fontId="2"/>
  </si>
  <si>
    <t>各事務室等</t>
    <rPh sb="0" eb="1">
      <t>カク</t>
    </rPh>
    <rPh sb="1" eb="4">
      <t>ジムシツ</t>
    </rPh>
    <rPh sb="4" eb="5">
      <t>ナド</t>
    </rPh>
    <phoneticPr fontId="2"/>
  </si>
  <si>
    <t>バルコニー</t>
    <phoneticPr fontId="2"/>
  </si>
  <si>
    <t>白熱灯</t>
    <rPh sb="0" eb="3">
      <t>ハクネツトウ</t>
    </rPh>
    <phoneticPr fontId="2"/>
  </si>
  <si>
    <t>蛍光灯(LED含む)</t>
    <rPh sb="0" eb="3">
      <t>ケイコウトウ</t>
    </rPh>
    <rPh sb="7" eb="8">
      <t>フク</t>
    </rPh>
    <phoneticPr fontId="2"/>
  </si>
  <si>
    <t>屋上ドレン清掃</t>
    <rPh sb="0" eb="2">
      <t>オクジョウ</t>
    </rPh>
    <rPh sb="5" eb="7">
      <t>セイソウ</t>
    </rPh>
    <phoneticPr fontId="2"/>
  </si>
  <si>
    <t>清掃　1灯</t>
    <rPh sb="0" eb="2">
      <t>セイソウ</t>
    </rPh>
    <rPh sb="4" eb="5">
      <t>トウ</t>
    </rPh>
    <phoneticPr fontId="2"/>
  </si>
  <si>
    <t>清掃　1灯カバー付き</t>
    <rPh sb="0" eb="2">
      <t>セイソウ</t>
    </rPh>
    <rPh sb="4" eb="5">
      <t>トウ</t>
    </rPh>
    <rPh sb="8" eb="9">
      <t>ツ</t>
    </rPh>
    <phoneticPr fontId="2"/>
  </si>
  <si>
    <t>清掃　2灯</t>
    <rPh sb="0" eb="2">
      <t>セイソウ</t>
    </rPh>
    <rPh sb="4" eb="5">
      <t>トウ</t>
    </rPh>
    <phoneticPr fontId="2"/>
  </si>
  <si>
    <t>清掃　2灯カバー付き</t>
    <rPh sb="0" eb="2">
      <t>セイソウ</t>
    </rPh>
    <rPh sb="4" eb="5">
      <t>トウ</t>
    </rPh>
    <rPh sb="8" eb="9">
      <t>ツ</t>
    </rPh>
    <phoneticPr fontId="2"/>
  </si>
  <si>
    <t>清掃　4灯カバー付き</t>
    <rPh sb="0" eb="2">
      <t>セイソウ</t>
    </rPh>
    <rPh sb="4" eb="5">
      <t>トウ</t>
    </rPh>
    <rPh sb="8" eb="9">
      <t>ツ</t>
    </rPh>
    <phoneticPr fontId="2"/>
  </si>
  <si>
    <t>清掃　5灯カバー付き</t>
    <rPh sb="0" eb="2">
      <t>セイソウ</t>
    </rPh>
    <rPh sb="4" eb="5">
      <t>トウ</t>
    </rPh>
    <rPh sb="8" eb="9">
      <t>ツ</t>
    </rPh>
    <phoneticPr fontId="2"/>
  </si>
  <si>
    <t>害虫駆除</t>
    <rPh sb="0" eb="2">
      <t>ガイチュウ</t>
    </rPh>
    <rPh sb="2" eb="4">
      <t>クジョ</t>
    </rPh>
    <phoneticPr fontId="2"/>
  </si>
  <si>
    <t>高架水槽清掃</t>
    <rPh sb="0" eb="4">
      <t>コウカスイソウ</t>
    </rPh>
    <rPh sb="4" eb="6">
      <t>セイソウ</t>
    </rPh>
    <phoneticPr fontId="2"/>
  </si>
  <si>
    <t>受水槽清掃</t>
    <rPh sb="0" eb="3">
      <t>ジュスイソウ</t>
    </rPh>
    <rPh sb="3" eb="5">
      <t>セイソウ</t>
    </rPh>
    <phoneticPr fontId="2"/>
  </si>
  <si>
    <t>床面、剥離、洗浄、ワックス塗布</t>
    <rPh sb="0" eb="2">
      <t>ユカメン</t>
    </rPh>
    <rPh sb="3" eb="5">
      <t>ハクリ</t>
    </rPh>
    <rPh sb="6" eb="8">
      <t>センジョウ</t>
    </rPh>
    <rPh sb="13" eb="15">
      <t>トフ</t>
    </rPh>
    <phoneticPr fontId="2"/>
  </si>
  <si>
    <t>ヶ所</t>
    <rPh sb="1" eb="2">
      <t>ショ</t>
    </rPh>
    <phoneticPr fontId="2"/>
  </si>
  <si>
    <t>特別清掃　2　（令和7年6月～令和10年5月）</t>
    <rPh sb="0" eb="2">
      <t>トクベツ</t>
    </rPh>
    <rPh sb="2" eb="4">
      <t>セイソウ</t>
    </rPh>
    <rPh sb="8" eb="10">
      <t>レイワ</t>
    </rPh>
    <rPh sb="11" eb="12">
      <t>ネン</t>
    </rPh>
    <rPh sb="13" eb="14">
      <t>ガツ</t>
    </rPh>
    <rPh sb="15" eb="17">
      <t>レイワ</t>
    </rPh>
    <rPh sb="19" eb="20">
      <t>ネン</t>
    </rPh>
    <rPh sb="21" eb="22">
      <t>ガツ</t>
    </rPh>
    <phoneticPr fontId="2"/>
  </si>
  <si>
    <t>湯沸室</t>
    <rPh sb="0" eb="2">
      <t>ユワカシ</t>
    </rPh>
    <rPh sb="2" eb="3">
      <t>シツ</t>
    </rPh>
    <phoneticPr fontId="2"/>
  </si>
  <si>
    <t>軽作業室</t>
    <rPh sb="0" eb="1">
      <t>ケイ</t>
    </rPh>
    <rPh sb="1" eb="4">
      <t>サギョウシツ</t>
    </rPh>
    <phoneticPr fontId="2"/>
  </si>
  <si>
    <t>特別清掃　計</t>
    <rPh sb="0" eb="2">
      <t>トクベツ</t>
    </rPh>
    <rPh sb="2" eb="4">
      <t>セイソウ</t>
    </rPh>
    <rPh sb="5" eb="6">
      <t>ケイ</t>
    </rPh>
    <phoneticPr fontId="2"/>
  </si>
  <si>
    <t>心身障害者福祉会館　小計</t>
    <rPh sb="0" eb="2">
      <t>シンシン</t>
    </rPh>
    <rPh sb="2" eb="5">
      <t>ショウガイシャ</t>
    </rPh>
    <rPh sb="5" eb="7">
      <t>フクシ</t>
    </rPh>
    <rPh sb="7" eb="9">
      <t>カイカン</t>
    </rPh>
    <rPh sb="10" eb="12">
      <t>ショウケイ</t>
    </rPh>
    <phoneticPr fontId="2"/>
  </si>
  <si>
    <t>心身障害者福祉会館　合計</t>
    <rPh sb="0" eb="2">
      <t>シンシン</t>
    </rPh>
    <rPh sb="2" eb="5">
      <t>ショウガイシャ</t>
    </rPh>
    <rPh sb="5" eb="7">
      <t>フクシ</t>
    </rPh>
    <rPh sb="7" eb="9">
      <t>カイカン</t>
    </rPh>
    <rPh sb="10" eb="12">
      <t>ゴウケイ</t>
    </rPh>
    <phoneticPr fontId="2"/>
  </si>
  <si>
    <t>消費税及び地方消費税の相当額</t>
    <rPh sb="0" eb="3">
      <t>ショウヒゼイ</t>
    </rPh>
    <rPh sb="3" eb="4">
      <t>オヨ</t>
    </rPh>
    <rPh sb="5" eb="7">
      <t>チホウ</t>
    </rPh>
    <rPh sb="7" eb="10">
      <t>ショウヒゼイ</t>
    </rPh>
    <rPh sb="11" eb="13">
      <t>ソウトウ</t>
    </rPh>
    <rPh sb="13" eb="14">
      <t>ガク</t>
    </rPh>
    <phoneticPr fontId="2"/>
  </si>
  <si>
    <t>心身障害者福祉会館　総合計</t>
    <rPh sb="0" eb="2">
      <t>シンシン</t>
    </rPh>
    <rPh sb="2" eb="5">
      <t>ショウガイシャ</t>
    </rPh>
    <rPh sb="5" eb="7">
      <t>フクシ</t>
    </rPh>
    <rPh sb="7" eb="9">
      <t>カイカン</t>
    </rPh>
    <rPh sb="10" eb="11">
      <t>ソウ</t>
    </rPh>
    <rPh sb="11" eb="13">
      <t>ゴウケイ</t>
    </rPh>
    <phoneticPr fontId="2"/>
  </si>
  <si>
    <t>特別清掃1　計</t>
    <rPh sb="0" eb="2">
      <t>トクベツ</t>
    </rPh>
    <rPh sb="2" eb="4">
      <t>セイソウ</t>
    </rPh>
    <rPh sb="6" eb="7">
      <t>ケイ</t>
    </rPh>
    <phoneticPr fontId="2"/>
  </si>
  <si>
    <t>特別清掃2　計</t>
    <rPh sb="0" eb="2">
      <t>トクベツ</t>
    </rPh>
    <rPh sb="2" eb="4">
      <t>セイソウ</t>
    </rPh>
    <rPh sb="6" eb="7">
      <t>ケイ</t>
    </rPh>
    <phoneticPr fontId="2"/>
  </si>
  <si>
    <t>ガラス拭き（高所）</t>
    <rPh sb="3" eb="4">
      <t>フ</t>
    </rPh>
    <rPh sb="6" eb="8">
      <t>コウショ</t>
    </rPh>
    <phoneticPr fontId="2"/>
  </si>
  <si>
    <t>作業室1～8</t>
    <rPh sb="0" eb="3">
      <t>サギョウシツ</t>
    </rPh>
    <phoneticPr fontId="2"/>
  </si>
  <si>
    <t>事務室、静養室</t>
    <rPh sb="0" eb="3">
      <t>ジムシツ</t>
    </rPh>
    <rPh sb="4" eb="6">
      <t>セイヨウ</t>
    </rPh>
    <rPh sb="6" eb="7">
      <t>シツ</t>
    </rPh>
    <phoneticPr fontId="2"/>
  </si>
  <si>
    <t>作業室11～15</t>
    <rPh sb="0" eb="3">
      <t>サギョウシツ</t>
    </rPh>
    <phoneticPr fontId="2"/>
  </si>
  <si>
    <t>静養室1,2</t>
    <rPh sb="0" eb="2">
      <t>セイヨウ</t>
    </rPh>
    <rPh sb="2" eb="3">
      <t>シツ</t>
    </rPh>
    <phoneticPr fontId="2"/>
  </si>
  <si>
    <t>建物清掃業務委託　積算書凡例</t>
    <rPh sb="0" eb="2">
      <t>タテモノ</t>
    </rPh>
    <rPh sb="2" eb="4">
      <t>セイソウ</t>
    </rPh>
    <rPh sb="4" eb="6">
      <t>ギョウム</t>
    </rPh>
    <rPh sb="6" eb="8">
      <t>イタク</t>
    </rPh>
    <rPh sb="9" eb="11">
      <t>セキサン</t>
    </rPh>
    <rPh sb="11" eb="12">
      <t>ショ</t>
    </rPh>
    <rPh sb="12" eb="13">
      <t>ボン</t>
    </rPh>
    <rPh sb="13" eb="14">
      <t>レイ</t>
    </rPh>
    <phoneticPr fontId="12"/>
  </si>
  <si>
    <t>心身障害者福祉センター</t>
    <rPh sb="0" eb="2">
      <t>シンシン</t>
    </rPh>
    <rPh sb="2" eb="5">
      <t>ショウガイシャ</t>
    </rPh>
    <rPh sb="5" eb="7">
      <t>フクシ</t>
    </rPh>
    <phoneticPr fontId="12"/>
  </si>
  <si>
    <t>備　　　　　考</t>
    <rPh sb="0" eb="1">
      <t>ビ</t>
    </rPh>
    <rPh sb="6" eb="7">
      <t>コウ</t>
    </rPh>
    <phoneticPr fontId="12"/>
  </si>
  <si>
    <t>日常清掃</t>
    <rPh sb="0" eb="2">
      <t>ニチジョウ</t>
    </rPh>
    <rPh sb="2" eb="4">
      <t>セイソウ</t>
    </rPh>
    <phoneticPr fontId="12"/>
  </si>
  <si>
    <t>１／Ｄ</t>
    <phoneticPr fontId="12"/>
  </si>
  <si>
    <t>＝</t>
    <phoneticPr fontId="12"/>
  </si>
  <si>
    <t>令和７年６月～令和１０年５月までの実日数</t>
    <rPh sb="0" eb="2">
      <t>レイワ</t>
    </rPh>
    <rPh sb="3" eb="4">
      <t>ネン</t>
    </rPh>
    <rPh sb="5" eb="6">
      <t>ガツ</t>
    </rPh>
    <rPh sb="7" eb="9">
      <t>レイワ</t>
    </rPh>
    <rPh sb="11" eb="12">
      <t>ネン</t>
    </rPh>
    <rPh sb="13" eb="14">
      <t>ツキ</t>
    </rPh>
    <rPh sb="17" eb="18">
      <t>ジツ</t>
    </rPh>
    <rPh sb="18" eb="19">
      <t>ヒ</t>
    </rPh>
    <rPh sb="19" eb="20">
      <t>スウ</t>
    </rPh>
    <phoneticPr fontId="12"/>
  </si>
  <si>
    <t>１／２Ｄ</t>
    <phoneticPr fontId="12"/>
  </si>
  <si>
    <t>令和７年６月～令和１０年５月までの実日数×１／２</t>
    <rPh sb="0" eb="2">
      <t>レイワ</t>
    </rPh>
    <rPh sb="3" eb="4">
      <t>ネン</t>
    </rPh>
    <rPh sb="5" eb="6">
      <t>ガツ</t>
    </rPh>
    <rPh sb="7" eb="9">
      <t>レイワ</t>
    </rPh>
    <rPh sb="11" eb="12">
      <t>ネン</t>
    </rPh>
    <rPh sb="13" eb="14">
      <t>ツキ</t>
    </rPh>
    <rPh sb="17" eb="18">
      <t>ジツ</t>
    </rPh>
    <rPh sb="18" eb="19">
      <t>ヒ</t>
    </rPh>
    <rPh sb="19" eb="20">
      <t>スウ</t>
    </rPh>
    <phoneticPr fontId="12"/>
  </si>
  <si>
    <t>１／Ｗ</t>
    <phoneticPr fontId="12"/>
  </si>
  <si>
    <t>週　１回×４週×３６ヶ月</t>
    <rPh sb="0" eb="1">
      <t>シュウ</t>
    </rPh>
    <rPh sb="3" eb="4">
      <t>カイ</t>
    </rPh>
    <rPh sb="6" eb="7">
      <t>シュウ</t>
    </rPh>
    <rPh sb="11" eb="12">
      <t>ゲツ</t>
    </rPh>
    <phoneticPr fontId="12"/>
  </si>
  <si>
    <t>２／Ｗ</t>
    <phoneticPr fontId="12"/>
  </si>
  <si>
    <t>週　２回×４週×３６ヶ月</t>
    <rPh sb="0" eb="1">
      <t>シュウ</t>
    </rPh>
    <rPh sb="3" eb="4">
      <t>カイ</t>
    </rPh>
    <rPh sb="6" eb="7">
      <t>シュウ</t>
    </rPh>
    <rPh sb="11" eb="12">
      <t>ゲツ</t>
    </rPh>
    <phoneticPr fontId="12"/>
  </si>
  <si>
    <t>定期清掃</t>
    <rPh sb="0" eb="2">
      <t>テイキ</t>
    </rPh>
    <rPh sb="2" eb="4">
      <t>セイソウ</t>
    </rPh>
    <phoneticPr fontId="12"/>
  </si>
  <si>
    <t>１／Ｍ</t>
    <phoneticPr fontId="12"/>
  </si>
  <si>
    <t>36</t>
    <phoneticPr fontId="12"/>
  </si>
  <si>
    <t>月　１回×３６ヶ月</t>
    <rPh sb="0" eb="1">
      <t>ツキ</t>
    </rPh>
    <rPh sb="3" eb="4">
      <t>カイ</t>
    </rPh>
    <rPh sb="8" eb="9">
      <t>ゲツ</t>
    </rPh>
    <phoneticPr fontId="12"/>
  </si>
  <si>
    <t>２／Ｍ</t>
  </si>
  <si>
    <t>月　２回×３６ヶ月</t>
    <rPh sb="0" eb="1">
      <t>ツキ</t>
    </rPh>
    <rPh sb="3" eb="4">
      <t>カイ</t>
    </rPh>
    <rPh sb="8" eb="9">
      <t>ゲツ</t>
    </rPh>
    <phoneticPr fontId="12"/>
  </si>
  <si>
    <t>４／Ｍ</t>
    <phoneticPr fontId="12"/>
  </si>
  <si>
    <t>144</t>
    <phoneticPr fontId="12"/>
  </si>
  <si>
    <t>月　４回×３６ヶ月</t>
    <rPh sb="0" eb="1">
      <t>ツキ</t>
    </rPh>
    <rPh sb="3" eb="4">
      <t>カイ</t>
    </rPh>
    <rPh sb="8" eb="9">
      <t>ゲツ</t>
    </rPh>
    <phoneticPr fontId="12"/>
  </si>
  <si>
    <t>１／２Ｍ</t>
    <phoneticPr fontId="12"/>
  </si>
  <si>
    <t>２ヶ月に１回×３６ヶ月</t>
    <rPh sb="5" eb="6">
      <t>カイ</t>
    </rPh>
    <phoneticPr fontId="12"/>
  </si>
  <si>
    <t>１／４Ｍ</t>
    <phoneticPr fontId="12"/>
  </si>
  <si>
    <t>４ヶ月に１回×３６ヶ月</t>
    <rPh sb="5" eb="6">
      <t>カイ</t>
    </rPh>
    <phoneticPr fontId="12"/>
  </si>
  <si>
    <t>４／Ｙ</t>
    <phoneticPr fontId="12"/>
  </si>
  <si>
    <t>年　４回×　　３年</t>
    <rPh sb="0" eb="1">
      <t>ネン</t>
    </rPh>
    <rPh sb="3" eb="4">
      <t>カイ</t>
    </rPh>
    <rPh sb="8" eb="9">
      <t>ネン</t>
    </rPh>
    <phoneticPr fontId="12"/>
  </si>
  <si>
    <t>特別清掃</t>
    <rPh sb="0" eb="2">
      <t>トクベツ</t>
    </rPh>
    <rPh sb="2" eb="4">
      <t>セイソウ</t>
    </rPh>
    <phoneticPr fontId="12"/>
  </si>
  <si>
    <t>１／Ｙ</t>
    <phoneticPr fontId="12"/>
  </si>
  <si>
    <t>3</t>
    <phoneticPr fontId="12"/>
  </si>
  <si>
    <t>年　１回×　　３年</t>
    <rPh sb="0" eb="1">
      <t>ネン</t>
    </rPh>
    <rPh sb="3" eb="4">
      <t>カイ</t>
    </rPh>
    <rPh sb="8" eb="9">
      <t>ネン</t>
    </rPh>
    <phoneticPr fontId="12"/>
  </si>
  <si>
    <t>２／Ｙ</t>
    <phoneticPr fontId="12"/>
  </si>
  <si>
    <t>6</t>
    <phoneticPr fontId="12"/>
  </si>
  <si>
    <t>年　２回×　　３年</t>
    <rPh sb="0" eb="1">
      <t>ネン</t>
    </rPh>
    <rPh sb="3" eb="4">
      <t>カイ</t>
    </rPh>
    <rPh sb="8" eb="9">
      <t>ネン</t>
    </rPh>
    <phoneticPr fontId="12"/>
  </si>
  <si>
    <t>３／Ｙ</t>
  </si>
  <si>
    <t>年　３回×　　３年</t>
    <rPh sb="0" eb="1">
      <t>ネン</t>
    </rPh>
    <rPh sb="3" eb="4">
      <t>カイ</t>
    </rPh>
    <rPh sb="8" eb="9">
      <t>ネン</t>
    </rPh>
    <phoneticPr fontId="12"/>
  </si>
  <si>
    <t>１／３Ｙ</t>
    <phoneticPr fontId="12"/>
  </si>
  <si>
    <t>３年に１回</t>
    <rPh sb="1" eb="2">
      <t>ネン</t>
    </rPh>
    <rPh sb="4" eb="5">
      <t>カイ</t>
    </rPh>
    <phoneticPr fontId="12"/>
  </si>
  <si>
    <t>しげはら園・くすのき園・すぎな作業所</t>
    <rPh sb="4" eb="5">
      <t>エン</t>
    </rPh>
    <rPh sb="10" eb="11">
      <t>エン</t>
    </rPh>
    <rPh sb="17" eb="18">
      <t>ジョ</t>
    </rPh>
    <phoneticPr fontId="12"/>
  </si>
  <si>
    <t>清掃日数計算表</t>
    <rPh sb="0" eb="2">
      <t>セイソウ</t>
    </rPh>
    <rPh sb="2" eb="4">
      <t>ニッスウ</t>
    </rPh>
    <rPh sb="4" eb="6">
      <t>ケイサン</t>
    </rPh>
    <rPh sb="6" eb="7">
      <t>ヒョウ</t>
    </rPh>
    <phoneticPr fontId="12"/>
  </si>
  <si>
    <t>令和７年</t>
    <rPh sb="0" eb="2">
      <t>レイワ</t>
    </rPh>
    <rPh sb="3" eb="4">
      <t>ネン</t>
    </rPh>
    <phoneticPr fontId="12"/>
  </si>
  <si>
    <t>令和８年</t>
    <rPh sb="0" eb="2">
      <t>レイワ</t>
    </rPh>
    <rPh sb="3" eb="4">
      <t>ネン</t>
    </rPh>
    <phoneticPr fontId="12"/>
  </si>
  <si>
    <t>令和９年</t>
    <rPh sb="0" eb="2">
      <t>レイワ</t>
    </rPh>
    <rPh sb="3" eb="4">
      <t>ネン</t>
    </rPh>
    <phoneticPr fontId="12"/>
  </si>
  <si>
    <t>令和１０年</t>
    <rPh sb="0" eb="2">
      <t>レイワ</t>
    </rPh>
    <rPh sb="4" eb="5">
      <t>ネン</t>
    </rPh>
    <phoneticPr fontId="12"/>
  </si>
  <si>
    <t>4月</t>
    <rPh sb="1" eb="2">
      <t>ガツ</t>
    </rPh>
    <phoneticPr fontId="12"/>
  </si>
  <si>
    <t>5月</t>
    <rPh sb="1" eb="2">
      <t>ガツ</t>
    </rPh>
    <phoneticPr fontId="12"/>
  </si>
  <si>
    <t>6月</t>
  </si>
  <si>
    <t>7月</t>
  </si>
  <si>
    <t>8月</t>
  </si>
  <si>
    <t>9月</t>
  </si>
  <si>
    <t>10月</t>
  </si>
  <si>
    <t>11月</t>
  </si>
  <si>
    <t>12月</t>
  </si>
  <si>
    <t>1月</t>
    <rPh sb="1" eb="2">
      <t>ガツ</t>
    </rPh>
    <phoneticPr fontId="12"/>
  </si>
  <si>
    <t>2月</t>
    <rPh sb="1" eb="2">
      <t>ガツ</t>
    </rPh>
    <phoneticPr fontId="12"/>
  </si>
  <si>
    <t>3月</t>
    <rPh sb="1" eb="2">
      <t>ガツ</t>
    </rPh>
    <phoneticPr fontId="12"/>
  </si>
  <si>
    <t>計</t>
    <rPh sb="0" eb="1">
      <t>ケイ</t>
    </rPh>
    <phoneticPr fontId="12"/>
  </si>
  <si>
    <t>令和７年度</t>
    <rPh sb="0" eb="2">
      <t>レイワ</t>
    </rPh>
    <rPh sb="3" eb="4">
      <t>ネン</t>
    </rPh>
    <rPh sb="4" eb="5">
      <t>ド</t>
    </rPh>
    <phoneticPr fontId="12"/>
  </si>
  <si>
    <t>令和８年度</t>
    <rPh sb="0" eb="2">
      <t>レイワ</t>
    </rPh>
    <rPh sb="3" eb="4">
      <t>ネン</t>
    </rPh>
    <rPh sb="4" eb="5">
      <t>ド</t>
    </rPh>
    <phoneticPr fontId="12"/>
  </si>
  <si>
    <t>令和９年度</t>
    <rPh sb="0" eb="2">
      <t>レイワ</t>
    </rPh>
    <rPh sb="3" eb="4">
      <t>ネン</t>
    </rPh>
    <rPh sb="4" eb="5">
      <t>ド</t>
    </rPh>
    <phoneticPr fontId="12"/>
  </si>
  <si>
    <t>令和１０年度</t>
    <rPh sb="0" eb="2">
      <t>レイワ</t>
    </rPh>
    <rPh sb="4" eb="5">
      <t>ネン</t>
    </rPh>
    <rPh sb="5" eb="6">
      <t>ド</t>
    </rPh>
    <phoneticPr fontId="1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</si>
</sst>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 * #,##0_ ;_ * \-#,##0_ ;_ * &quot;-&quot;_ ;_ @_ "/>
    <numFmt numFmtId="43" formatCode="_ * #,##0.00_ ;_ * \-#,##0.00_ ;_ * &quot;-&quot;??_ ;_ @_ "/>
    <numFmt numFmtId="176" formatCode="_ * #,##0.0_ ;_ * \-#,##0.0_ ;_ * &quot;-&quot;?_ ;_ @_ "/>
    <numFmt numFmtId="177" formatCode="_ * #,##0.00_ ;_ * \-#,##0.00_ ;_ * &quot;-&quot;?_ ;_ @_ "/>
    <numFmt numFmtId="178" formatCode="_ * #,##0.00_ ;_ * \-#,##0.00_ ;_ * &quot;-&quot;_ ;_ @_ "/>
  </numFmts>
  <fonts count="17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9"/>
      <color theme="1"/>
      <name val="游ゴシック"/>
      <family val="2"/>
      <scheme val="minor"/>
    </font>
    <font>
      <sz val="9"/>
      <color theme="1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  <font>
      <sz val="8"/>
      <color theme="1"/>
      <name val="游ゴシック"/>
      <family val="2"/>
      <scheme val="minor"/>
    </font>
    <font>
      <sz val="7"/>
      <color theme="1"/>
      <name val="游ゴシック"/>
      <family val="2"/>
      <scheme val="minor"/>
    </font>
    <font>
      <sz val="7"/>
      <color theme="1"/>
      <name val="游ゴシック"/>
      <family val="3"/>
      <charset val="128"/>
      <scheme val="minor"/>
    </font>
    <font>
      <sz val="6"/>
      <color theme="1"/>
      <name val="游ゴシック"/>
      <family val="2"/>
      <scheme val="minor"/>
    </font>
    <font>
      <sz val="11"/>
      <name val="ＭＳ Ｐゴシック"/>
      <family val="3"/>
      <charset val="128"/>
    </font>
    <font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12"/>
      <name val="ＭＳ Ｐゴシック"/>
      <family val="3"/>
      <charset val="128"/>
    </font>
    <font>
      <sz val="9"/>
      <name val="ＭＳ Ｐゴシック"/>
      <family val="3"/>
      <charset val="128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0" fillId="0" borderId="0"/>
  </cellStyleXfs>
  <cellXfs count="142">
    <xf numFmtId="0" fontId="0" fillId="0" borderId="0" xfId="0"/>
    <xf numFmtId="0" fontId="3" fillId="0" borderId="0" xfId="0" applyFont="1"/>
    <xf numFmtId="0" fontId="4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/>
    <xf numFmtId="0" fontId="8" fillId="0" borderId="1" xfId="0" applyFont="1" applyBorder="1"/>
    <xf numFmtId="0" fontId="7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6" fillId="0" borderId="0" xfId="0" applyFont="1"/>
    <xf numFmtId="41" fontId="3" fillId="0" borderId="0" xfId="0" applyNumberFormat="1" applyFont="1"/>
    <xf numFmtId="43" fontId="3" fillId="0" borderId="0" xfId="0" applyNumberFormat="1" applyFont="1"/>
    <xf numFmtId="41" fontId="4" fillId="0" borderId="1" xfId="0" applyNumberFormat="1" applyFont="1" applyBorder="1" applyAlignment="1">
      <alignment horizontal="center"/>
    </xf>
    <xf numFmtId="41" fontId="3" fillId="0" borderId="1" xfId="1" applyNumberFormat="1" applyFont="1" applyBorder="1" applyAlignment="1"/>
    <xf numFmtId="41" fontId="4" fillId="0" borderId="1" xfId="1" applyNumberFormat="1" applyFont="1" applyBorder="1" applyAlignment="1"/>
    <xf numFmtId="41" fontId="4" fillId="0" borderId="0" xfId="1" applyNumberFormat="1" applyFont="1" applyBorder="1" applyAlignment="1"/>
    <xf numFmtId="41" fontId="5" fillId="0" borderId="1" xfId="0" applyNumberFormat="1" applyFont="1" applyBorder="1" applyAlignment="1">
      <alignment horizontal="center"/>
    </xf>
    <xf numFmtId="41" fontId="5" fillId="0" borderId="1" xfId="0" applyNumberFormat="1" applyFont="1" applyBorder="1"/>
    <xf numFmtId="41" fontId="5" fillId="0" borderId="1" xfId="1" applyNumberFormat="1" applyFont="1" applyBorder="1" applyAlignment="1"/>
    <xf numFmtId="41" fontId="0" fillId="0" borderId="0" xfId="0" applyNumberFormat="1"/>
    <xf numFmtId="41" fontId="3" fillId="0" borderId="1" xfId="0" applyNumberFormat="1" applyFont="1" applyBorder="1"/>
    <xf numFmtId="41" fontId="3" fillId="0" borderId="1" xfId="0" applyNumberFormat="1" applyFont="1" applyBorder="1" applyAlignment="1">
      <alignment vertical="center"/>
    </xf>
    <xf numFmtId="41" fontId="5" fillId="0" borderId="1" xfId="0" applyNumberFormat="1" applyFont="1" applyBorder="1" applyAlignment="1">
      <alignment vertical="center"/>
    </xf>
    <xf numFmtId="43" fontId="4" fillId="0" borderId="1" xfId="0" applyNumberFormat="1" applyFont="1" applyBorder="1" applyAlignment="1">
      <alignment horizontal="center"/>
    </xf>
    <xf numFmtId="43" fontId="3" fillId="0" borderId="1" xfId="0" applyNumberFormat="1" applyFont="1" applyBorder="1"/>
    <xf numFmtId="43" fontId="4" fillId="0" borderId="1" xfId="0" applyNumberFormat="1" applyFont="1" applyBorder="1"/>
    <xf numFmtId="43" fontId="4" fillId="0" borderId="1" xfId="0" applyNumberFormat="1" applyFont="1" applyBorder="1" applyAlignment="1">
      <alignment vertical="center"/>
    </xf>
    <xf numFmtId="43" fontId="4" fillId="0" borderId="0" xfId="0" applyNumberFormat="1" applyFont="1"/>
    <xf numFmtId="43" fontId="5" fillId="0" borderId="1" xfId="0" applyNumberFormat="1" applyFont="1" applyBorder="1" applyAlignment="1">
      <alignment horizontal="center"/>
    </xf>
    <xf numFmtId="43" fontId="5" fillId="0" borderId="1" xfId="0" applyNumberFormat="1" applyFont="1" applyBorder="1"/>
    <xf numFmtId="43" fontId="0" fillId="0" borderId="0" xfId="0" applyNumberFormat="1"/>
    <xf numFmtId="176" fontId="3" fillId="0" borderId="0" xfId="0" applyNumberFormat="1" applyFont="1"/>
    <xf numFmtId="176" fontId="4" fillId="0" borderId="1" xfId="0" applyNumberFormat="1" applyFont="1" applyBorder="1" applyAlignment="1">
      <alignment horizontal="center"/>
    </xf>
    <xf numFmtId="176" fontId="3" fillId="0" borderId="1" xfId="0" applyNumberFormat="1" applyFont="1" applyBorder="1"/>
    <xf numFmtId="176" fontId="4" fillId="0" borderId="1" xfId="0" applyNumberFormat="1" applyFont="1" applyBorder="1"/>
    <xf numFmtId="176" fontId="4" fillId="0" borderId="1" xfId="0" applyNumberFormat="1" applyFont="1" applyBorder="1" applyAlignment="1">
      <alignment vertical="center"/>
    </xf>
    <xf numFmtId="176" fontId="4" fillId="0" borderId="0" xfId="0" applyNumberFormat="1" applyFont="1"/>
    <xf numFmtId="176" fontId="5" fillId="0" borderId="1" xfId="0" applyNumberFormat="1" applyFont="1" applyBorder="1" applyAlignment="1">
      <alignment horizontal="center"/>
    </xf>
    <xf numFmtId="176" fontId="5" fillId="0" borderId="1" xfId="0" applyNumberFormat="1" applyFont="1" applyBorder="1"/>
    <xf numFmtId="176" fontId="5" fillId="0" borderId="1" xfId="0" applyNumberFormat="1" applyFont="1" applyBorder="1" applyAlignment="1">
      <alignment vertical="center"/>
    </xf>
    <xf numFmtId="176" fontId="0" fillId="0" borderId="0" xfId="0" applyNumberFormat="1"/>
    <xf numFmtId="0" fontId="6" fillId="0" borderId="1" xfId="0" applyFont="1" applyBorder="1"/>
    <xf numFmtId="0" fontId="5" fillId="0" borderId="4" xfId="0" applyFont="1" applyBorder="1"/>
    <xf numFmtId="177" fontId="5" fillId="0" borderId="1" xfId="0" applyNumberFormat="1" applyFont="1" applyBorder="1"/>
    <xf numFmtId="0" fontId="4" fillId="0" borderId="1" xfId="0" applyFont="1" applyBorder="1"/>
    <xf numFmtId="0" fontId="4" fillId="0" borderId="1" xfId="0" applyFont="1" applyBorder="1" applyAlignment="1">
      <alignment horizontal="left"/>
    </xf>
    <xf numFmtId="177" fontId="3" fillId="0" borderId="1" xfId="0" applyNumberFormat="1" applyFont="1" applyBorder="1"/>
    <xf numFmtId="177" fontId="4" fillId="0" borderId="1" xfId="0" applyNumberFormat="1" applyFont="1" applyBorder="1"/>
    <xf numFmtId="9" fontId="4" fillId="0" borderId="1" xfId="2" applyFont="1" applyBorder="1" applyAlignment="1">
      <alignment horizontal="center"/>
    </xf>
    <xf numFmtId="9" fontId="3" fillId="0" borderId="1" xfId="2" applyFont="1" applyBorder="1" applyAlignment="1"/>
    <xf numFmtId="9" fontId="3" fillId="0" borderId="1" xfId="2" applyFont="1" applyBorder="1" applyAlignment="1">
      <alignment horizontal="center"/>
    </xf>
    <xf numFmtId="9" fontId="4" fillId="0" borderId="1" xfId="2" applyFont="1" applyBorder="1" applyAlignment="1"/>
    <xf numFmtId="9" fontId="6" fillId="0" borderId="1" xfId="2" applyFont="1" applyBorder="1" applyAlignment="1">
      <alignment horizontal="center"/>
    </xf>
    <xf numFmtId="41" fontId="4" fillId="0" borderId="1" xfId="2" applyNumberFormat="1" applyFont="1" applyBorder="1" applyAlignment="1"/>
    <xf numFmtId="41" fontId="4" fillId="0" borderId="1" xfId="0" applyNumberFormat="1" applyFont="1" applyBorder="1"/>
    <xf numFmtId="0" fontId="4" fillId="0" borderId="1" xfId="0" applyFont="1" applyBorder="1" applyAlignment="1">
      <alignment vertical="center"/>
    </xf>
    <xf numFmtId="0" fontId="9" fillId="0" borderId="1" xfId="0" applyFont="1" applyBorder="1"/>
    <xf numFmtId="0" fontId="5" fillId="0" borderId="1" xfId="0" applyFont="1" applyBorder="1" applyAlignment="1">
      <alignment vertical="center"/>
    </xf>
    <xf numFmtId="177" fontId="4" fillId="0" borderId="1" xfId="0" applyNumberFormat="1" applyFont="1" applyBorder="1" applyAlignment="1">
      <alignment vertical="center"/>
    </xf>
    <xf numFmtId="0" fontId="6" fillId="0" borderId="0" xfId="0" applyFont="1" applyAlignment="1">
      <alignment horizontal="center"/>
    </xf>
    <xf numFmtId="41" fontId="3" fillId="0" borderId="1" xfId="0" applyNumberFormat="1" applyFont="1" applyBorder="1" applyAlignment="1">
      <alignment horizontal="center"/>
    </xf>
    <xf numFmtId="41" fontId="4" fillId="0" borderId="1" xfId="1" applyNumberFormat="1" applyFont="1" applyBorder="1" applyAlignment="1">
      <alignment horizontal="center"/>
    </xf>
    <xf numFmtId="178" fontId="3" fillId="0" borderId="1" xfId="0" applyNumberFormat="1" applyFont="1" applyBorder="1"/>
    <xf numFmtId="178" fontId="3" fillId="0" borderId="0" xfId="0" applyNumberFormat="1" applyFont="1"/>
    <xf numFmtId="177" fontId="4" fillId="0" borderId="0" xfId="0" applyNumberFormat="1" applyFont="1"/>
    <xf numFmtId="41" fontId="3" fillId="0" borderId="0" xfId="1" applyNumberFormat="1" applyFont="1" applyBorder="1" applyAlignment="1"/>
    <xf numFmtId="0" fontId="3" fillId="0" borderId="5" xfId="0" applyFont="1" applyBorder="1" applyAlignment="1">
      <alignment horizontal="center"/>
    </xf>
    <xf numFmtId="0" fontId="3" fillId="0" borderId="5" xfId="0" applyFont="1" applyBorder="1"/>
    <xf numFmtId="0" fontId="6" fillId="0" borderId="5" xfId="0" applyFont="1" applyBorder="1"/>
    <xf numFmtId="41" fontId="3" fillId="0" borderId="1" xfId="2" applyNumberFormat="1" applyFont="1" applyBorder="1" applyAlignment="1"/>
    <xf numFmtId="177" fontId="4" fillId="0" borderId="1" xfId="2" applyNumberFormat="1" applyFont="1" applyBorder="1" applyAlignment="1"/>
    <xf numFmtId="41" fontId="3" fillId="0" borderId="1" xfId="1" applyNumberFormat="1" applyFont="1" applyFill="1" applyBorder="1" applyAlignment="1"/>
    <xf numFmtId="0" fontId="3" fillId="0" borderId="0" xfId="0" applyFont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11" fillId="0" borderId="0" xfId="3" applyFont="1" applyAlignment="1">
      <alignment horizontal="center" vertical="center"/>
    </xf>
    <xf numFmtId="0" fontId="13" fillId="0" borderId="0" xfId="3" applyFont="1" applyAlignment="1">
      <alignment horizontal="center" vertical="center"/>
    </xf>
    <xf numFmtId="0" fontId="11" fillId="0" borderId="2" xfId="3" applyFont="1" applyBorder="1" applyAlignment="1">
      <alignment horizontal="center" vertical="center"/>
    </xf>
    <xf numFmtId="0" fontId="11" fillId="0" borderId="0" xfId="3" applyFont="1" applyAlignment="1">
      <alignment horizontal="center" vertical="center"/>
    </xf>
    <xf numFmtId="0" fontId="13" fillId="0" borderId="0" xfId="3" applyFont="1" applyAlignment="1">
      <alignment horizontal="right" vertical="center"/>
    </xf>
    <xf numFmtId="0" fontId="13" fillId="0" borderId="1" xfId="3" applyFont="1" applyBorder="1" applyAlignment="1">
      <alignment horizontal="center" vertical="center"/>
    </xf>
    <xf numFmtId="0" fontId="13" fillId="0" borderId="3" xfId="3" applyFont="1" applyBorder="1" applyAlignment="1">
      <alignment horizontal="center" vertical="center"/>
    </xf>
    <xf numFmtId="0" fontId="13" fillId="0" borderId="6" xfId="3" applyFont="1" applyBorder="1" applyAlignment="1">
      <alignment horizontal="center" vertical="center"/>
    </xf>
    <xf numFmtId="49" fontId="13" fillId="0" borderId="4" xfId="3" applyNumberFormat="1" applyFont="1" applyBorder="1" applyAlignment="1">
      <alignment horizontal="center" vertical="center"/>
    </xf>
    <xf numFmtId="0" fontId="13" fillId="0" borderId="3" xfId="3" applyFont="1" applyBorder="1" applyAlignment="1">
      <alignment horizontal="center" vertical="center"/>
    </xf>
    <xf numFmtId="0" fontId="13" fillId="0" borderId="6" xfId="3" applyFont="1" applyBorder="1" applyAlignment="1">
      <alignment horizontal="center" vertical="center"/>
    </xf>
    <xf numFmtId="0" fontId="13" fillId="0" borderId="4" xfId="3" applyFont="1" applyBorder="1" applyAlignment="1">
      <alignment horizontal="center" vertical="center"/>
    </xf>
    <xf numFmtId="0" fontId="13" fillId="0" borderId="7" xfId="3" applyFont="1" applyBorder="1" applyAlignment="1">
      <alignment horizontal="center" vertical="center"/>
    </xf>
    <xf numFmtId="0" fontId="13" fillId="0" borderId="4" xfId="3" applyFont="1" applyBorder="1" applyAlignment="1">
      <alignment horizontal="right" vertical="center"/>
    </xf>
    <xf numFmtId="0" fontId="13" fillId="0" borderId="3" xfId="3" applyFont="1" applyBorder="1" applyAlignment="1">
      <alignment vertical="center" shrinkToFit="1"/>
    </xf>
    <xf numFmtId="0" fontId="13" fillId="0" borderId="6" xfId="3" applyFont="1" applyBorder="1" applyAlignment="1">
      <alignment vertical="center" shrinkToFit="1"/>
    </xf>
    <xf numFmtId="0" fontId="13" fillId="0" borderId="4" xfId="3" applyFont="1" applyBorder="1" applyAlignment="1">
      <alignment vertical="center" shrinkToFit="1"/>
    </xf>
    <xf numFmtId="0" fontId="13" fillId="0" borderId="8" xfId="3" applyFont="1" applyBorder="1" applyAlignment="1">
      <alignment horizontal="center" vertical="center"/>
    </xf>
    <xf numFmtId="0" fontId="13" fillId="0" borderId="9" xfId="3" applyFont="1" applyBorder="1" applyAlignment="1">
      <alignment horizontal="center" vertical="center"/>
    </xf>
    <xf numFmtId="0" fontId="13" fillId="0" borderId="3" xfId="3" applyFont="1" applyBorder="1" applyAlignment="1">
      <alignment vertical="center"/>
    </xf>
    <xf numFmtId="0" fontId="13" fillId="0" borderId="6" xfId="3" applyFont="1" applyBorder="1" applyAlignment="1">
      <alignment vertical="center"/>
    </xf>
    <xf numFmtId="0" fontId="13" fillId="0" borderId="4" xfId="3" applyFont="1" applyBorder="1" applyAlignment="1">
      <alignment vertical="center"/>
    </xf>
    <xf numFmtId="0" fontId="13" fillId="0" borderId="3" xfId="3" applyFont="1" applyBorder="1" applyAlignment="1">
      <alignment horizontal="left" vertical="center"/>
    </xf>
    <xf numFmtId="0" fontId="13" fillId="0" borderId="6" xfId="3" applyFont="1" applyBorder="1" applyAlignment="1">
      <alignment horizontal="left" vertical="center"/>
    </xf>
    <xf numFmtId="0" fontId="13" fillId="0" borderId="4" xfId="3" applyFont="1" applyBorder="1" applyAlignment="1">
      <alignment horizontal="left" vertical="center"/>
    </xf>
    <xf numFmtId="0" fontId="13" fillId="0" borderId="1" xfId="3" applyFont="1" applyBorder="1" applyAlignment="1">
      <alignment horizontal="center" vertical="center"/>
    </xf>
    <xf numFmtId="49" fontId="13" fillId="0" borderId="0" xfId="3" applyNumberFormat="1" applyFont="1" applyAlignment="1">
      <alignment horizontal="right" vertical="center"/>
    </xf>
    <xf numFmtId="0" fontId="14" fillId="0" borderId="0" xfId="3" applyFont="1"/>
    <xf numFmtId="0" fontId="14" fillId="0" borderId="10" xfId="3" applyFont="1" applyBorder="1"/>
    <xf numFmtId="0" fontId="14" fillId="0" borderId="12" xfId="3" applyFont="1" applyBorder="1"/>
    <xf numFmtId="0" fontId="14" fillId="0" borderId="13" xfId="3" applyFont="1" applyBorder="1"/>
    <xf numFmtId="0" fontId="14" fillId="0" borderId="1" xfId="3" applyFont="1" applyBorder="1"/>
    <xf numFmtId="0" fontId="14" fillId="0" borderId="14" xfId="3" applyFont="1" applyBorder="1"/>
    <xf numFmtId="0" fontId="14" fillId="0" borderId="13" xfId="3" applyFont="1" applyBorder="1" applyAlignment="1">
      <alignment horizontal="right"/>
    </xf>
    <xf numFmtId="0" fontId="14" fillId="0" borderId="1" xfId="0" applyFont="1" applyBorder="1"/>
    <xf numFmtId="0" fontId="0" fillId="0" borderId="1" xfId="0" applyBorder="1" applyAlignment="1">
      <alignment vertical="center"/>
    </xf>
    <xf numFmtId="0" fontId="0" fillId="0" borderId="1" xfId="0" applyBorder="1"/>
    <xf numFmtId="0" fontId="14" fillId="0" borderId="15" xfId="3" applyFont="1" applyBorder="1" applyAlignment="1">
      <alignment horizontal="right"/>
    </xf>
    <xf numFmtId="0" fontId="14" fillId="0" borderId="16" xfId="3" applyFont="1" applyBorder="1"/>
    <xf numFmtId="0" fontId="15" fillId="0" borderId="11" xfId="3" applyFont="1" applyBorder="1" applyAlignment="1">
      <alignment horizontal="center"/>
    </xf>
    <xf numFmtId="0" fontId="5" fillId="0" borderId="0" xfId="0" applyFont="1" applyBorder="1"/>
    <xf numFmtId="0" fontId="5" fillId="0" borderId="0" xfId="0" applyFont="1" applyBorder="1" applyAlignment="1">
      <alignment horizontal="center"/>
    </xf>
    <xf numFmtId="41" fontId="5" fillId="0" borderId="0" xfId="0" applyNumberFormat="1" applyFont="1" applyBorder="1"/>
    <xf numFmtId="176" fontId="5" fillId="0" borderId="0" xfId="0" applyNumberFormat="1" applyFont="1" applyBorder="1"/>
    <xf numFmtId="43" fontId="5" fillId="0" borderId="0" xfId="0" applyNumberFormat="1" applyFont="1" applyBorder="1"/>
    <xf numFmtId="41" fontId="5" fillId="0" borderId="0" xfId="1" applyNumberFormat="1" applyFont="1" applyBorder="1" applyAlignment="1"/>
    <xf numFmtId="0" fontId="8" fillId="0" borderId="0" xfId="0" applyFont="1" applyBorder="1"/>
    <xf numFmtId="0" fontId="16" fillId="0" borderId="11" xfId="3" applyFont="1" applyBorder="1" applyAlignment="1">
      <alignment horizontal="center"/>
    </xf>
    <xf numFmtId="0" fontId="16" fillId="0" borderId="12" xfId="3" applyFont="1" applyBorder="1"/>
  </cellXfs>
  <cellStyles count="4">
    <cellStyle name="パーセント" xfId="2" builtinId="5"/>
    <cellStyle name="桁区切り" xfId="1" builtinId="6"/>
    <cellStyle name="標準" xfId="0" builtinId="0"/>
    <cellStyle name="標準 2" xfId="3" xr:uid="{65F25043-38E4-4463-A4AE-42C2B2D284A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AB07D8-1B90-4CF1-8E49-C1080A6D0008}">
  <sheetPr>
    <pageSetUpPr fitToPage="1"/>
  </sheetPr>
  <dimension ref="A1:K364"/>
  <sheetViews>
    <sheetView topLeftCell="A373" zoomScaleNormal="100" workbookViewId="0">
      <selection activeCell="D379" sqref="D379"/>
    </sheetView>
  </sheetViews>
  <sheetFormatPr defaultRowHeight="18.75" x14ac:dyDescent="0.4"/>
  <cols>
    <col min="1" max="1" width="4.125" customWidth="1"/>
    <col min="2" max="2" width="16.625" customWidth="1"/>
    <col min="3" max="3" width="14.25" customWidth="1"/>
    <col min="4" max="4" width="20" customWidth="1"/>
    <col min="5" max="5" width="7.125" customWidth="1"/>
    <col min="6" max="6" width="5.25" style="31" customWidth="1"/>
    <col min="7" max="7" width="7.875" style="52" customWidth="1"/>
    <col min="8" max="8" width="6.25" customWidth="1"/>
    <col min="9" max="9" width="9" style="42"/>
    <col min="10" max="10" width="11.375" style="31" bestFit="1" customWidth="1"/>
    <col min="11" max="11" width="17.5" customWidth="1"/>
  </cols>
  <sheetData>
    <row r="1" spans="1:11" ht="15" customHeight="1" x14ac:dyDescent="0.4">
      <c r="A1" s="88" t="s">
        <v>91</v>
      </c>
      <c r="B1" s="88"/>
      <c r="C1" s="88"/>
      <c r="D1" s="88"/>
      <c r="E1" s="1"/>
      <c r="F1" s="22"/>
      <c r="G1" s="43"/>
      <c r="H1" s="1"/>
      <c r="I1" s="23"/>
      <c r="J1" s="22"/>
      <c r="K1" s="1" t="s">
        <v>56</v>
      </c>
    </row>
    <row r="2" spans="1:11" ht="15" customHeight="1" x14ac:dyDescent="0.4">
      <c r="A2" s="17" t="s">
        <v>0</v>
      </c>
      <c r="B2" s="17"/>
      <c r="C2" s="90" t="s">
        <v>108</v>
      </c>
      <c r="D2" s="90"/>
      <c r="E2" s="17" t="s">
        <v>36</v>
      </c>
      <c r="F2" s="28"/>
      <c r="G2" s="49" t="s">
        <v>40</v>
      </c>
      <c r="H2" s="17" t="s">
        <v>45</v>
      </c>
      <c r="I2" s="40" t="s">
        <v>46</v>
      </c>
      <c r="J2" s="28" t="s">
        <v>111</v>
      </c>
      <c r="K2" s="17" t="s">
        <v>55</v>
      </c>
    </row>
    <row r="3" spans="1:11" ht="15" customHeight="1" x14ac:dyDescent="0.4">
      <c r="A3" s="91" t="s">
        <v>1</v>
      </c>
      <c r="B3" s="92"/>
      <c r="C3" s="9"/>
      <c r="D3" s="17"/>
      <c r="E3" s="17"/>
      <c r="F3" s="29"/>
      <c r="G3" s="50"/>
      <c r="H3" s="9"/>
      <c r="I3" s="41"/>
      <c r="J3" s="29"/>
      <c r="K3" s="10"/>
    </row>
    <row r="4" spans="1:11" ht="15" customHeight="1" x14ac:dyDescent="0.4">
      <c r="A4" s="17" t="s">
        <v>49</v>
      </c>
      <c r="B4" s="18" t="s">
        <v>92</v>
      </c>
      <c r="C4" s="9" t="s">
        <v>94</v>
      </c>
      <c r="D4" s="17" t="s">
        <v>95</v>
      </c>
      <c r="E4" s="17" t="s">
        <v>104</v>
      </c>
      <c r="F4" s="29">
        <v>726</v>
      </c>
      <c r="G4" s="50">
        <v>130.4</v>
      </c>
      <c r="H4" s="17" t="s">
        <v>41</v>
      </c>
      <c r="I4" s="41"/>
      <c r="J4" s="30">
        <f>INT(F4*G4*I4)</f>
        <v>0</v>
      </c>
      <c r="K4" s="10"/>
    </row>
    <row r="5" spans="1:11" ht="15" customHeight="1" x14ac:dyDescent="0.4">
      <c r="A5" s="17" t="s">
        <v>49</v>
      </c>
      <c r="B5" s="17" t="s">
        <v>93</v>
      </c>
      <c r="C5" s="9" t="s">
        <v>27</v>
      </c>
      <c r="D5" s="17" t="s">
        <v>96</v>
      </c>
      <c r="E5" s="17" t="s">
        <v>104</v>
      </c>
      <c r="F5" s="29">
        <v>726</v>
      </c>
      <c r="G5" s="50">
        <v>150.80000000000001</v>
      </c>
      <c r="H5" s="17" t="s">
        <v>41</v>
      </c>
      <c r="I5" s="41"/>
      <c r="J5" s="30">
        <f t="shared" ref="J5:J35" si="0">INT(F5*G5*I5)</f>
        <v>0</v>
      </c>
      <c r="K5" s="10"/>
    </row>
    <row r="6" spans="1:11" ht="15" customHeight="1" x14ac:dyDescent="0.4">
      <c r="A6" s="17"/>
      <c r="B6" s="17" t="s">
        <v>12</v>
      </c>
      <c r="C6" s="9"/>
      <c r="D6" s="17"/>
      <c r="E6" s="17"/>
      <c r="F6" s="29"/>
      <c r="G6" s="50"/>
      <c r="H6" s="17"/>
      <c r="I6" s="41"/>
      <c r="J6" s="30">
        <f t="shared" si="0"/>
        <v>0</v>
      </c>
      <c r="K6" s="10"/>
    </row>
    <row r="7" spans="1:11" ht="15" customHeight="1" x14ac:dyDescent="0.4">
      <c r="A7" s="17" t="s">
        <v>50</v>
      </c>
      <c r="B7" s="17" t="s">
        <v>97</v>
      </c>
      <c r="C7" s="9" t="s">
        <v>94</v>
      </c>
      <c r="D7" s="17" t="s">
        <v>96</v>
      </c>
      <c r="E7" s="17" t="s">
        <v>103</v>
      </c>
      <c r="F7" s="29">
        <v>726</v>
      </c>
      <c r="G7" s="50">
        <v>9.4</v>
      </c>
      <c r="H7" s="17" t="s">
        <v>41</v>
      </c>
      <c r="I7" s="41"/>
      <c r="J7" s="30">
        <f t="shared" si="0"/>
        <v>0</v>
      </c>
      <c r="K7" s="10"/>
    </row>
    <row r="8" spans="1:11" ht="15" customHeight="1" x14ac:dyDescent="0.4">
      <c r="A8" s="17" t="s">
        <v>50</v>
      </c>
      <c r="B8" s="17" t="s">
        <v>3</v>
      </c>
      <c r="C8" s="9" t="s">
        <v>27</v>
      </c>
      <c r="D8" s="17" t="s">
        <v>96</v>
      </c>
      <c r="E8" s="17" t="s">
        <v>104</v>
      </c>
      <c r="F8" s="29">
        <v>726</v>
      </c>
      <c r="G8" s="50">
        <v>88.2</v>
      </c>
      <c r="H8" s="17" t="s">
        <v>41</v>
      </c>
      <c r="I8" s="41"/>
      <c r="J8" s="30">
        <f t="shared" si="0"/>
        <v>0</v>
      </c>
      <c r="K8" s="10"/>
    </row>
    <row r="9" spans="1:11" ht="15" customHeight="1" x14ac:dyDescent="0.4">
      <c r="A9" s="17" t="s">
        <v>50</v>
      </c>
      <c r="B9" s="17" t="s">
        <v>98</v>
      </c>
      <c r="C9" s="9" t="s">
        <v>27</v>
      </c>
      <c r="D9" s="17" t="s">
        <v>96</v>
      </c>
      <c r="E9" s="17" t="s">
        <v>104</v>
      </c>
      <c r="F9" s="29">
        <v>726</v>
      </c>
      <c r="G9" s="50">
        <v>5.5</v>
      </c>
      <c r="H9" s="17" t="s">
        <v>41</v>
      </c>
      <c r="I9" s="41"/>
      <c r="J9" s="30">
        <f t="shared" si="0"/>
        <v>0</v>
      </c>
      <c r="K9" s="10"/>
    </row>
    <row r="10" spans="1:11" ht="15" customHeight="1" x14ac:dyDescent="0.4">
      <c r="A10" s="17" t="s">
        <v>51</v>
      </c>
      <c r="B10" s="17" t="s">
        <v>99</v>
      </c>
      <c r="C10" s="9" t="s">
        <v>94</v>
      </c>
      <c r="D10" s="17" t="s">
        <v>96</v>
      </c>
      <c r="E10" s="17" t="s">
        <v>103</v>
      </c>
      <c r="F10" s="29">
        <v>726</v>
      </c>
      <c r="G10" s="50">
        <v>11.6</v>
      </c>
      <c r="H10" s="17" t="s">
        <v>41</v>
      </c>
      <c r="I10" s="41"/>
      <c r="J10" s="30">
        <f t="shared" si="0"/>
        <v>0</v>
      </c>
      <c r="K10" s="10"/>
    </row>
    <row r="11" spans="1:11" ht="15" customHeight="1" x14ac:dyDescent="0.4">
      <c r="A11" s="17" t="s">
        <v>51</v>
      </c>
      <c r="B11" s="17" t="s">
        <v>14</v>
      </c>
      <c r="C11" s="9" t="s">
        <v>27</v>
      </c>
      <c r="D11" s="17" t="s">
        <v>96</v>
      </c>
      <c r="E11" s="17" t="s">
        <v>103</v>
      </c>
      <c r="F11" s="29">
        <v>726</v>
      </c>
      <c r="G11" s="50">
        <v>13.6</v>
      </c>
      <c r="H11" s="17" t="s">
        <v>41</v>
      </c>
      <c r="I11" s="41"/>
      <c r="J11" s="30">
        <f t="shared" si="0"/>
        <v>0</v>
      </c>
      <c r="K11" s="10"/>
    </row>
    <row r="12" spans="1:11" ht="15" customHeight="1" x14ac:dyDescent="0.4">
      <c r="A12" s="17" t="s">
        <v>51</v>
      </c>
      <c r="B12" s="17" t="s">
        <v>100</v>
      </c>
      <c r="C12" s="9" t="s">
        <v>27</v>
      </c>
      <c r="D12" s="17" t="s">
        <v>96</v>
      </c>
      <c r="E12" s="17" t="s">
        <v>103</v>
      </c>
      <c r="F12" s="29">
        <v>726</v>
      </c>
      <c r="G12" s="50">
        <v>17.7</v>
      </c>
      <c r="H12" s="17" t="s">
        <v>41</v>
      </c>
      <c r="I12" s="41"/>
      <c r="J12" s="30">
        <f t="shared" si="0"/>
        <v>0</v>
      </c>
      <c r="K12" s="10"/>
    </row>
    <row r="13" spans="1:11" ht="15" customHeight="1" x14ac:dyDescent="0.4">
      <c r="A13" s="17" t="s">
        <v>51</v>
      </c>
      <c r="B13" s="17" t="s">
        <v>6</v>
      </c>
      <c r="C13" s="9" t="s">
        <v>27</v>
      </c>
      <c r="D13" s="17" t="s">
        <v>96</v>
      </c>
      <c r="E13" s="17" t="s">
        <v>103</v>
      </c>
      <c r="F13" s="29">
        <v>726</v>
      </c>
      <c r="G13" s="50">
        <v>9.5</v>
      </c>
      <c r="H13" s="17" t="s">
        <v>41</v>
      </c>
      <c r="I13" s="41"/>
      <c r="J13" s="30">
        <f t="shared" si="0"/>
        <v>0</v>
      </c>
      <c r="K13" s="10"/>
    </row>
    <row r="14" spans="1:11" ht="15" customHeight="1" x14ac:dyDescent="0.4">
      <c r="A14" s="17" t="s">
        <v>51</v>
      </c>
      <c r="B14" s="17" t="s">
        <v>7</v>
      </c>
      <c r="C14" s="9" t="s">
        <v>28</v>
      </c>
      <c r="D14" s="17" t="s">
        <v>96</v>
      </c>
      <c r="E14" s="17" t="s">
        <v>103</v>
      </c>
      <c r="F14" s="29">
        <v>726</v>
      </c>
      <c r="G14" s="50">
        <v>146.69999999999999</v>
      </c>
      <c r="H14" s="17" t="s">
        <v>41</v>
      </c>
      <c r="I14" s="41"/>
      <c r="J14" s="30">
        <f t="shared" si="0"/>
        <v>0</v>
      </c>
      <c r="K14" s="10"/>
    </row>
    <row r="15" spans="1:11" ht="15" customHeight="1" x14ac:dyDescent="0.4">
      <c r="A15" s="17" t="s">
        <v>51</v>
      </c>
      <c r="B15" s="17" t="s">
        <v>8</v>
      </c>
      <c r="C15" s="9" t="s">
        <v>28</v>
      </c>
      <c r="D15" s="17" t="s">
        <v>96</v>
      </c>
      <c r="E15" s="17" t="s">
        <v>103</v>
      </c>
      <c r="F15" s="29">
        <v>726</v>
      </c>
      <c r="G15" s="50">
        <v>104.2</v>
      </c>
      <c r="H15" s="17" t="s">
        <v>41</v>
      </c>
      <c r="I15" s="41"/>
      <c r="J15" s="30">
        <f t="shared" si="0"/>
        <v>0</v>
      </c>
      <c r="K15" s="9" t="s">
        <v>48</v>
      </c>
    </row>
    <row r="16" spans="1:11" ht="15" customHeight="1" x14ac:dyDescent="0.4">
      <c r="A16" s="17" t="s">
        <v>51</v>
      </c>
      <c r="B16" s="17" t="s">
        <v>20</v>
      </c>
      <c r="C16" s="9" t="s">
        <v>102</v>
      </c>
      <c r="D16" s="17" t="s">
        <v>96</v>
      </c>
      <c r="E16" s="17" t="s">
        <v>103</v>
      </c>
      <c r="F16" s="29">
        <v>726</v>
      </c>
      <c r="G16" s="50">
        <v>16.600000000000001</v>
      </c>
      <c r="H16" s="17" t="s">
        <v>41</v>
      </c>
      <c r="I16" s="41"/>
      <c r="J16" s="30">
        <f t="shared" si="0"/>
        <v>0</v>
      </c>
      <c r="K16" s="10"/>
    </row>
    <row r="17" spans="1:11" ht="15" customHeight="1" x14ac:dyDescent="0.4">
      <c r="A17" s="17" t="s">
        <v>51</v>
      </c>
      <c r="B17" s="17" t="s">
        <v>5</v>
      </c>
      <c r="C17" s="9" t="s">
        <v>28</v>
      </c>
      <c r="D17" s="17" t="s">
        <v>96</v>
      </c>
      <c r="E17" s="17" t="s">
        <v>103</v>
      </c>
      <c r="F17" s="29">
        <v>726</v>
      </c>
      <c r="G17" s="50">
        <v>106.4</v>
      </c>
      <c r="H17" s="17" t="s">
        <v>41</v>
      </c>
      <c r="I17" s="41"/>
      <c r="J17" s="30">
        <f t="shared" si="0"/>
        <v>0</v>
      </c>
      <c r="K17" s="10"/>
    </row>
    <row r="18" spans="1:11" ht="15" customHeight="1" x14ac:dyDescent="0.4">
      <c r="A18" s="17" t="s">
        <v>51</v>
      </c>
      <c r="B18" s="17" t="s">
        <v>101</v>
      </c>
      <c r="C18" s="9" t="s">
        <v>94</v>
      </c>
      <c r="D18" s="17" t="s">
        <v>96</v>
      </c>
      <c r="E18" s="17" t="s">
        <v>103</v>
      </c>
      <c r="F18" s="29">
        <v>726</v>
      </c>
      <c r="G18" s="50">
        <v>21.2</v>
      </c>
      <c r="H18" s="17" t="s">
        <v>41</v>
      </c>
      <c r="I18" s="41"/>
      <c r="J18" s="30">
        <f t="shared" si="0"/>
        <v>0</v>
      </c>
      <c r="K18" s="10"/>
    </row>
    <row r="19" spans="1:11" ht="15" customHeight="1" x14ac:dyDescent="0.4">
      <c r="A19" s="17" t="s">
        <v>51</v>
      </c>
      <c r="B19" s="17" t="s">
        <v>11</v>
      </c>
      <c r="C19" s="9" t="s">
        <v>31</v>
      </c>
      <c r="D19" s="17" t="s">
        <v>33</v>
      </c>
      <c r="E19" s="17" t="s">
        <v>103</v>
      </c>
      <c r="F19" s="29">
        <v>726</v>
      </c>
      <c r="G19" s="50">
        <v>11.6</v>
      </c>
      <c r="H19" s="17" t="s">
        <v>41</v>
      </c>
      <c r="I19" s="41"/>
      <c r="J19" s="30">
        <f t="shared" si="0"/>
        <v>0</v>
      </c>
      <c r="K19" s="10"/>
    </row>
    <row r="20" spans="1:11" ht="15" customHeight="1" x14ac:dyDescent="0.4">
      <c r="A20" s="17"/>
      <c r="B20" s="17" t="s">
        <v>13</v>
      </c>
      <c r="C20" s="9"/>
      <c r="D20" s="17"/>
      <c r="E20" s="17"/>
      <c r="F20" s="29"/>
      <c r="G20" s="50"/>
      <c r="H20" s="17"/>
      <c r="I20" s="41"/>
      <c r="J20" s="30">
        <f t="shared" si="0"/>
        <v>0</v>
      </c>
      <c r="K20" s="10"/>
    </row>
    <row r="21" spans="1:11" ht="15" customHeight="1" x14ac:dyDescent="0.4">
      <c r="A21" s="17" t="s">
        <v>53</v>
      </c>
      <c r="B21" s="17" t="s">
        <v>14</v>
      </c>
      <c r="C21" s="9" t="s">
        <v>27</v>
      </c>
      <c r="D21" s="17" t="s">
        <v>96</v>
      </c>
      <c r="E21" s="17" t="s">
        <v>103</v>
      </c>
      <c r="F21" s="29">
        <v>726</v>
      </c>
      <c r="G21" s="50">
        <v>33.700000000000003</v>
      </c>
      <c r="H21" s="17" t="s">
        <v>41</v>
      </c>
      <c r="I21" s="41"/>
      <c r="J21" s="30">
        <f t="shared" si="0"/>
        <v>0</v>
      </c>
      <c r="K21" s="10"/>
    </row>
    <row r="22" spans="1:11" ht="15" customHeight="1" x14ac:dyDescent="0.4">
      <c r="A22" s="17" t="s">
        <v>53</v>
      </c>
      <c r="B22" s="17" t="s">
        <v>15</v>
      </c>
      <c r="C22" s="9" t="s">
        <v>28</v>
      </c>
      <c r="D22" s="17" t="s">
        <v>96</v>
      </c>
      <c r="E22" s="17" t="s">
        <v>103</v>
      </c>
      <c r="F22" s="29">
        <v>726</v>
      </c>
      <c r="G22" s="50">
        <v>162</v>
      </c>
      <c r="H22" s="17" t="s">
        <v>41</v>
      </c>
      <c r="I22" s="41"/>
      <c r="J22" s="30">
        <f t="shared" si="0"/>
        <v>0</v>
      </c>
      <c r="K22" s="10"/>
    </row>
    <row r="23" spans="1:11" ht="15" customHeight="1" x14ac:dyDescent="0.4">
      <c r="A23" s="17" t="s">
        <v>52</v>
      </c>
      <c r="B23" s="17" t="s">
        <v>16</v>
      </c>
      <c r="C23" s="9" t="s">
        <v>28</v>
      </c>
      <c r="D23" s="17" t="s">
        <v>96</v>
      </c>
      <c r="E23" s="17" t="s">
        <v>103</v>
      </c>
      <c r="F23" s="29">
        <v>726</v>
      </c>
      <c r="G23" s="50">
        <v>90.9</v>
      </c>
      <c r="H23" s="17" t="s">
        <v>41</v>
      </c>
      <c r="I23" s="41"/>
      <c r="J23" s="30">
        <f t="shared" si="0"/>
        <v>0</v>
      </c>
      <c r="K23" s="10"/>
    </row>
    <row r="24" spans="1:11" ht="15" customHeight="1" x14ac:dyDescent="0.4">
      <c r="A24" s="17" t="s">
        <v>52</v>
      </c>
      <c r="B24" s="17" t="s">
        <v>17</v>
      </c>
      <c r="C24" s="9" t="s">
        <v>28</v>
      </c>
      <c r="D24" s="17" t="s">
        <v>96</v>
      </c>
      <c r="E24" s="17" t="s">
        <v>103</v>
      </c>
      <c r="F24" s="29">
        <v>726</v>
      </c>
      <c r="G24" s="50">
        <v>71</v>
      </c>
      <c r="H24" s="17" t="s">
        <v>41</v>
      </c>
      <c r="I24" s="41"/>
      <c r="J24" s="30">
        <f t="shared" si="0"/>
        <v>0</v>
      </c>
      <c r="K24" s="10"/>
    </row>
    <row r="25" spans="1:11" ht="15" customHeight="1" x14ac:dyDescent="0.4">
      <c r="A25" s="17" t="s">
        <v>52</v>
      </c>
      <c r="B25" s="17" t="s">
        <v>18</v>
      </c>
      <c r="C25" s="9" t="s">
        <v>27</v>
      </c>
      <c r="D25" s="17" t="s">
        <v>96</v>
      </c>
      <c r="E25" s="17" t="s">
        <v>103</v>
      </c>
      <c r="F25" s="29">
        <v>726</v>
      </c>
      <c r="G25" s="50">
        <v>27.4</v>
      </c>
      <c r="H25" s="17" t="s">
        <v>41</v>
      </c>
      <c r="I25" s="41"/>
      <c r="J25" s="30">
        <f t="shared" si="0"/>
        <v>0</v>
      </c>
      <c r="K25" s="10"/>
    </row>
    <row r="26" spans="1:11" ht="15" customHeight="1" x14ac:dyDescent="0.4">
      <c r="A26" s="17" t="s">
        <v>52</v>
      </c>
      <c r="B26" s="17" t="s">
        <v>19</v>
      </c>
      <c r="C26" s="9" t="s">
        <v>28</v>
      </c>
      <c r="D26" s="17" t="s">
        <v>96</v>
      </c>
      <c r="E26" s="17" t="s">
        <v>103</v>
      </c>
      <c r="F26" s="29">
        <v>726</v>
      </c>
      <c r="G26" s="50">
        <v>18</v>
      </c>
      <c r="H26" s="17" t="s">
        <v>41</v>
      </c>
      <c r="I26" s="41"/>
      <c r="J26" s="30">
        <f t="shared" si="0"/>
        <v>0</v>
      </c>
      <c r="K26" s="10"/>
    </row>
    <row r="27" spans="1:11" ht="15" customHeight="1" x14ac:dyDescent="0.4">
      <c r="A27" s="17" t="s">
        <v>52</v>
      </c>
      <c r="B27" s="17" t="s">
        <v>11</v>
      </c>
      <c r="C27" s="9" t="s">
        <v>31</v>
      </c>
      <c r="D27" s="17" t="s">
        <v>96</v>
      </c>
      <c r="E27" s="17" t="s">
        <v>103</v>
      </c>
      <c r="F27" s="29">
        <v>726</v>
      </c>
      <c r="G27" s="50">
        <v>17.399999999999999</v>
      </c>
      <c r="H27" s="17" t="s">
        <v>41</v>
      </c>
      <c r="I27" s="41"/>
      <c r="J27" s="30">
        <f t="shared" si="0"/>
        <v>0</v>
      </c>
      <c r="K27" s="10"/>
    </row>
    <row r="28" spans="1:11" ht="15" customHeight="1" x14ac:dyDescent="0.4">
      <c r="A28" s="17" t="s">
        <v>52</v>
      </c>
      <c r="B28" s="17" t="s">
        <v>20</v>
      </c>
      <c r="C28" s="9" t="s">
        <v>27</v>
      </c>
      <c r="D28" s="17" t="s">
        <v>96</v>
      </c>
      <c r="E28" s="17" t="s">
        <v>103</v>
      </c>
      <c r="F28" s="29">
        <v>726</v>
      </c>
      <c r="G28" s="50">
        <v>16.899999999999999</v>
      </c>
      <c r="H28" s="17" t="s">
        <v>41</v>
      </c>
      <c r="I28" s="41"/>
      <c r="J28" s="30">
        <f t="shared" si="0"/>
        <v>0</v>
      </c>
      <c r="K28" s="10"/>
    </row>
    <row r="29" spans="1:11" ht="15" customHeight="1" x14ac:dyDescent="0.4">
      <c r="A29" s="17" t="s">
        <v>52</v>
      </c>
      <c r="B29" s="17" t="s">
        <v>21</v>
      </c>
      <c r="C29" s="9" t="s">
        <v>27</v>
      </c>
      <c r="D29" s="17" t="s">
        <v>96</v>
      </c>
      <c r="E29" s="17" t="s">
        <v>103</v>
      </c>
      <c r="F29" s="29">
        <v>726</v>
      </c>
      <c r="G29" s="50">
        <v>115</v>
      </c>
      <c r="H29" s="17" t="s">
        <v>41</v>
      </c>
      <c r="I29" s="41"/>
      <c r="J29" s="30">
        <f t="shared" si="0"/>
        <v>0</v>
      </c>
      <c r="K29" s="10"/>
    </row>
    <row r="30" spans="1:11" ht="15" customHeight="1" x14ac:dyDescent="0.4">
      <c r="A30" s="17" t="s">
        <v>52</v>
      </c>
      <c r="B30" s="17" t="s">
        <v>22</v>
      </c>
      <c r="C30" s="9" t="s">
        <v>27</v>
      </c>
      <c r="D30" s="17" t="s">
        <v>96</v>
      </c>
      <c r="E30" s="17" t="s">
        <v>103</v>
      </c>
      <c r="F30" s="29">
        <v>726</v>
      </c>
      <c r="G30" s="50">
        <v>6.2</v>
      </c>
      <c r="H30" s="17" t="s">
        <v>41</v>
      </c>
      <c r="I30" s="41"/>
      <c r="J30" s="30">
        <f t="shared" si="0"/>
        <v>0</v>
      </c>
      <c r="K30" s="10"/>
    </row>
    <row r="31" spans="1:11" ht="15" customHeight="1" x14ac:dyDescent="0.4">
      <c r="A31" s="17" t="s">
        <v>52</v>
      </c>
      <c r="B31" s="17" t="s">
        <v>23</v>
      </c>
      <c r="C31" s="9" t="s">
        <v>27</v>
      </c>
      <c r="D31" s="17" t="s">
        <v>96</v>
      </c>
      <c r="E31" s="17" t="s">
        <v>103</v>
      </c>
      <c r="F31" s="29">
        <v>726</v>
      </c>
      <c r="G31" s="50">
        <v>36.299999999999997</v>
      </c>
      <c r="H31" s="17" t="s">
        <v>41</v>
      </c>
      <c r="I31" s="41"/>
      <c r="J31" s="30">
        <f t="shared" si="0"/>
        <v>0</v>
      </c>
      <c r="K31" s="10"/>
    </row>
    <row r="32" spans="1:11" ht="15" customHeight="1" x14ac:dyDescent="0.4">
      <c r="A32" s="17" t="s">
        <v>52</v>
      </c>
      <c r="B32" s="17" t="s">
        <v>24</v>
      </c>
      <c r="C32" s="9" t="s">
        <v>27</v>
      </c>
      <c r="D32" s="17" t="s">
        <v>96</v>
      </c>
      <c r="E32" s="17" t="s">
        <v>103</v>
      </c>
      <c r="F32" s="29">
        <v>726</v>
      </c>
      <c r="G32" s="50">
        <v>104.1</v>
      </c>
      <c r="H32" s="17" t="s">
        <v>41</v>
      </c>
      <c r="I32" s="41"/>
      <c r="J32" s="30">
        <f t="shared" si="0"/>
        <v>0</v>
      </c>
      <c r="K32" s="10"/>
    </row>
    <row r="33" spans="1:11" ht="15" customHeight="1" x14ac:dyDescent="0.4">
      <c r="A33" s="17" t="s">
        <v>52</v>
      </c>
      <c r="B33" s="17" t="s">
        <v>105</v>
      </c>
      <c r="C33" s="9" t="s">
        <v>94</v>
      </c>
      <c r="D33" s="17" t="s">
        <v>95</v>
      </c>
      <c r="E33" s="17" t="s">
        <v>103</v>
      </c>
      <c r="F33" s="29">
        <v>726</v>
      </c>
      <c r="G33" s="50">
        <v>16.899999999999999</v>
      </c>
      <c r="H33" s="17" t="s">
        <v>41</v>
      </c>
      <c r="I33" s="41"/>
      <c r="J33" s="30">
        <f t="shared" si="0"/>
        <v>0</v>
      </c>
      <c r="K33" s="10"/>
    </row>
    <row r="34" spans="1:11" ht="15" customHeight="1" x14ac:dyDescent="0.4">
      <c r="A34" s="17" t="s">
        <v>52</v>
      </c>
      <c r="B34" s="17" t="s">
        <v>106</v>
      </c>
      <c r="C34" s="9" t="s">
        <v>27</v>
      </c>
      <c r="D34" s="17" t="s">
        <v>96</v>
      </c>
      <c r="E34" s="17" t="s">
        <v>103</v>
      </c>
      <c r="F34" s="29">
        <v>726</v>
      </c>
      <c r="G34" s="50">
        <v>4.9000000000000004</v>
      </c>
      <c r="H34" s="17" t="s">
        <v>41</v>
      </c>
      <c r="I34" s="41"/>
      <c r="J34" s="30">
        <f t="shared" si="0"/>
        <v>0</v>
      </c>
      <c r="K34" s="10"/>
    </row>
    <row r="35" spans="1:11" ht="15" customHeight="1" x14ac:dyDescent="0.4">
      <c r="A35" s="17" t="s">
        <v>52</v>
      </c>
      <c r="B35" s="14" t="s">
        <v>26</v>
      </c>
      <c r="C35" s="9" t="s">
        <v>27</v>
      </c>
      <c r="D35" s="17" t="s">
        <v>96</v>
      </c>
      <c r="E35" s="14" t="s">
        <v>107</v>
      </c>
      <c r="F35" s="34">
        <v>72</v>
      </c>
      <c r="G35" s="51">
        <v>28.1</v>
      </c>
      <c r="H35" s="17" t="s">
        <v>41</v>
      </c>
      <c r="I35" s="41"/>
      <c r="J35" s="30">
        <f t="shared" si="0"/>
        <v>0</v>
      </c>
      <c r="K35" s="10"/>
    </row>
    <row r="36" spans="1:11" ht="15" customHeight="1" x14ac:dyDescent="0.4">
      <c r="A36" s="9"/>
      <c r="B36" s="9"/>
      <c r="C36" s="9"/>
      <c r="D36" s="17" t="s">
        <v>109</v>
      </c>
      <c r="E36" s="17"/>
      <c r="F36" s="29"/>
      <c r="G36" s="50"/>
      <c r="H36" s="17"/>
      <c r="I36" s="41"/>
      <c r="J36" s="30">
        <f>SUM(J3:J35)</f>
        <v>0</v>
      </c>
      <c r="K36" s="10"/>
    </row>
    <row r="37" spans="1:11" ht="15" customHeight="1" x14ac:dyDescent="0.4">
      <c r="A37" s="133"/>
      <c r="B37" s="133"/>
      <c r="C37" s="133"/>
      <c r="D37" s="134"/>
      <c r="E37" s="134"/>
      <c r="F37" s="135"/>
      <c r="G37" s="136"/>
      <c r="H37" s="134"/>
      <c r="I37" s="137"/>
      <c r="J37" s="138"/>
      <c r="K37" s="139"/>
    </row>
    <row r="38" spans="1:11" ht="15" customHeight="1" x14ac:dyDescent="0.4"/>
    <row r="39" spans="1:11" ht="15" customHeight="1" x14ac:dyDescent="0.4">
      <c r="A39" s="88" t="s">
        <v>58</v>
      </c>
      <c r="B39" s="88"/>
      <c r="C39" s="88"/>
      <c r="D39" s="88"/>
      <c r="E39" s="1"/>
      <c r="F39" s="22"/>
      <c r="G39" s="43"/>
      <c r="H39" s="1"/>
      <c r="I39" s="23"/>
      <c r="J39" s="22"/>
      <c r="K39" s="1" t="s">
        <v>56</v>
      </c>
    </row>
    <row r="40" spans="1:11" ht="15" customHeight="1" x14ac:dyDescent="0.4">
      <c r="A40" s="85" t="s">
        <v>0</v>
      </c>
      <c r="B40" s="86"/>
      <c r="C40" s="87" t="s">
        <v>108</v>
      </c>
      <c r="D40" s="87"/>
      <c r="E40" s="2" t="s">
        <v>36</v>
      </c>
      <c r="F40" s="24"/>
      <c r="G40" s="44" t="s">
        <v>40</v>
      </c>
      <c r="H40" s="2" t="s">
        <v>45</v>
      </c>
      <c r="I40" s="35" t="s">
        <v>46</v>
      </c>
      <c r="J40" s="24" t="s">
        <v>111</v>
      </c>
      <c r="K40" s="2" t="s">
        <v>55</v>
      </c>
    </row>
    <row r="41" spans="1:11" ht="15" customHeight="1" x14ac:dyDescent="0.4">
      <c r="A41" s="85" t="s">
        <v>1</v>
      </c>
      <c r="B41" s="86"/>
      <c r="C41" s="3"/>
      <c r="D41" s="3"/>
      <c r="E41" s="4"/>
      <c r="F41" s="32"/>
      <c r="G41" s="45"/>
      <c r="H41" s="3"/>
      <c r="I41" s="36"/>
      <c r="J41" s="25"/>
      <c r="K41" s="3"/>
    </row>
    <row r="42" spans="1:11" ht="15" customHeight="1" x14ac:dyDescent="0.4">
      <c r="A42" s="2" t="s">
        <v>49</v>
      </c>
      <c r="B42" s="2" t="s">
        <v>2</v>
      </c>
      <c r="C42" s="3" t="s">
        <v>27</v>
      </c>
      <c r="D42" s="13" t="s">
        <v>32</v>
      </c>
      <c r="E42" s="4" t="s">
        <v>38</v>
      </c>
      <c r="F42" s="32">
        <v>18</v>
      </c>
      <c r="G42" s="46">
        <v>150.80000000000001</v>
      </c>
      <c r="H42" s="2" t="s">
        <v>41</v>
      </c>
      <c r="I42" s="37"/>
      <c r="J42" s="25">
        <f>INT(F42*G42*I42)</f>
        <v>0</v>
      </c>
      <c r="K42" s="3"/>
    </row>
    <row r="43" spans="1:11" ht="15" customHeight="1" x14ac:dyDescent="0.4">
      <c r="A43" s="2"/>
      <c r="B43" s="2" t="s">
        <v>12</v>
      </c>
      <c r="C43" s="3"/>
      <c r="D43" s="13"/>
      <c r="E43" s="4"/>
      <c r="F43" s="32"/>
      <c r="G43" s="46"/>
      <c r="H43" s="2"/>
      <c r="I43" s="37"/>
      <c r="J43" s="25">
        <f t="shared" ref="J43:J68" si="1">INT(F43*G43*I43)</f>
        <v>0</v>
      </c>
      <c r="K43" s="3"/>
    </row>
    <row r="44" spans="1:11" ht="15" customHeight="1" x14ac:dyDescent="0.4">
      <c r="A44" s="2" t="s">
        <v>50</v>
      </c>
      <c r="B44" s="2" t="s">
        <v>3</v>
      </c>
      <c r="C44" s="3" t="s">
        <v>27</v>
      </c>
      <c r="D44" s="13" t="s">
        <v>32</v>
      </c>
      <c r="E44" s="4" t="s">
        <v>38</v>
      </c>
      <c r="F44" s="32">
        <v>18</v>
      </c>
      <c r="G44" s="46">
        <v>88.2</v>
      </c>
      <c r="H44" s="2" t="s">
        <v>41</v>
      </c>
      <c r="I44" s="37"/>
      <c r="J44" s="25">
        <f t="shared" si="1"/>
        <v>0</v>
      </c>
      <c r="K44" s="3"/>
    </row>
    <row r="45" spans="1:11" ht="15" customHeight="1" x14ac:dyDescent="0.4">
      <c r="A45" s="2" t="s">
        <v>50</v>
      </c>
      <c r="B45" s="2" t="s">
        <v>4</v>
      </c>
      <c r="C45" s="3" t="s">
        <v>27</v>
      </c>
      <c r="D45" s="13" t="s">
        <v>32</v>
      </c>
      <c r="E45" s="4" t="s">
        <v>38</v>
      </c>
      <c r="F45" s="32">
        <v>18</v>
      </c>
      <c r="G45" s="46">
        <v>5.5</v>
      </c>
      <c r="H45" s="2" t="s">
        <v>41</v>
      </c>
      <c r="I45" s="37"/>
      <c r="J45" s="25">
        <f t="shared" si="1"/>
        <v>0</v>
      </c>
      <c r="K45" s="3"/>
    </row>
    <row r="46" spans="1:11" ht="15" customHeight="1" x14ac:dyDescent="0.4">
      <c r="A46" s="2" t="s">
        <v>51</v>
      </c>
      <c r="B46" s="2" t="s">
        <v>5</v>
      </c>
      <c r="C46" s="3" t="s">
        <v>28</v>
      </c>
      <c r="D46" s="13" t="s">
        <v>32</v>
      </c>
      <c r="E46" s="4" t="s">
        <v>38</v>
      </c>
      <c r="F46" s="32">
        <v>18</v>
      </c>
      <c r="G46" s="46">
        <v>106.4</v>
      </c>
      <c r="H46" s="2" t="s">
        <v>41</v>
      </c>
      <c r="I46" s="37"/>
      <c r="J46" s="25">
        <f t="shared" si="1"/>
        <v>0</v>
      </c>
      <c r="K46" s="3"/>
    </row>
    <row r="47" spans="1:11" ht="15" customHeight="1" x14ac:dyDescent="0.4">
      <c r="A47" s="2" t="s">
        <v>51</v>
      </c>
      <c r="B47" s="2" t="s">
        <v>6</v>
      </c>
      <c r="C47" s="3" t="s">
        <v>27</v>
      </c>
      <c r="D47" s="13" t="s">
        <v>32</v>
      </c>
      <c r="E47" s="4" t="s">
        <v>38</v>
      </c>
      <c r="F47" s="32">
        <v>18</v>
      </c>
      <c r="G47" s="46">
        <v>9.5</v>
      </c>
      <c r="H47" s="2" t="s">
        <v>41</v>
      </c>
      <c r="I47" s="37"/>
      <c r="J47" s="25">
        <f t="shared" si="1"/>
        <v>0</v>
      </c>
      <c r="K47" s="3"/>
    </row>
    <row r="48" spans="1:11" ht="15" customHeight="1" x14ac:dyDescent="0.4">
      <c r="A48" s="2" t="s">
        <v>51</v>
      </c>
      <c r="B48" s="2" t="s">
        <v>7</v>
      </c>
      <c r="C48" s="3" t="s">
        <v>28</v>
      </c>
      <c r="D48" s="13" t="s">
        <v>32</v>
      </c>
      <c r="E48" s="4" t="s">
        <v>38</v>
      </c>
      <c r="F48" s="32">
        <v>18</v>
      </c>
      <c r="G48" s="46">
        <v>146.6</v>
      </c>
      <c r="H48" s="2" t="s">
        <v>41</v>
      </c>
      <c r="I48" s="37"/>
      <c r="J48" s="25">
        <f t="shared" si="1"/>
        <v>0</v>
      </c>
      <c r="K48" s="3"/>
    </row>
    <row r="49" spans="1:11" ht="15" customHeight="1" x14ac:dyDescent="0.4">
      <c r="A49" s="2" t="s">
        <v>51</v>
      </c>
      <c r="B49" s="2" t="s">
        <v>8</v>
      </c>
      <c r="C49" s="3" t="s">
        <v>28</v>
      </c>
      <c r="D49" s="13" t="s">
        <v>32</v>
      </c>
      <c r="E49" s="4" t="s">
        <v>38</v>
      </c>
      <c r="F49" s="32">
        <v>18</v>
      </c>
      <c r="G49" s="46">
        <v>104.2</v>
      </c>
      <c r="H49" s="2" t="s">
        <v>41</v>
      </c>
      <c r="I49" s="37"/>
      <c r="J49" s="25">
        <f t="shared" si="1"/>
        <v>0</v>
      </c>
      <c r="K49" s="3"/>
    </row>
    <row r="50" spans="1:11" ht="15" customHeight="1" x14ac:dyDescent="0.4">
      <c r="A50" s="2" t="s">
        <v>51</v>
      </c>
      <c r="B50" s="2" t="s">
        <v>9</v>
      </c>
      <c r="C50" s="3" t="s">
        <v>29</v>
      </c>
      <c r="D50" s="13" t="s">
        <v>34</v>
      </c>
      <c r="E50" s="4" t="s">
        <v>39</v>
      </c>
      <c r="F50" s="32">
        <v>12</v>
      </c>
      <c r="G50" s="46">
        <v>17</v>
      </c>
      <c r="H50" s="2" t="s">
        <v>44</v>
      </c>
      <c r="I50" s="37"/>
      <c r="J50" s="25">
        <f t="shared" si="1"/>
        <v>0</v>
      </c>
      <c r="K50" s="3"/>
    </row>
    <row r="51" spans="1:11" ht="15" customHeight="1" x14ac:dyDescent="0.4">
      <c r="A51" s="2" t="s">
        <v>51</v>
      </c>
      <c r="B51" s="2" t="s">
        <v>10</v>
      </c>
      <c r="C51" s="3" t="s">
        <v>30</v>
      </c>
      <c r="D51" s="13" t="s">
        <v>35</v>
      </c>
      <c r="E51" s="4" t="s">
        <v>39</v>
      </c>
      <c r="F51" s="32">
        <v>12</v>
      </c>
      <c r="G51" s="46">
        <v>3</v>
      </c>
      <c r="H51" s="2" t="s">
        <v>44</v>
      </c>
      <c r="I51" s="37"/>
      <c r="J51" s="25">
        <f t="shared" si="1"/>
        <v>0</v>
      </c>
      <c r="K51" s="3" t="s">
        <v>48</v>
      </c>
    </row>
    <row r="52" spans="1:11" ht="15" customHeight="1" x14ac:dyDescent="0.4">
      <c r="A52" s="2" t="s">
        <v>51</v>
      </c>
      <c r="B52" s="2" t="s">
        <v>11</v>
      </c>
      <c r="C52" s="3" t="s">
        <v>31</v>
      </c>
      <c r="D52" s="13" t="s">
        <v>33</v>
      </c>
      <c r="E52" s="4" t="s">
        <v>38</v>
      </c>
      <c r="F52" s="32">
        <v>18</v>
      </c>
      <c r="G52" s="46">
        <v>6</v>
      </c>
      <c r="H52" s="2" t="s">
        <v>43</v>
      </c>
      <c r="I52" s="37"/>
      <c r="J52" s="25">
        <f t="shared" si="1"/>
        <v>0</v>
      </c>
      <c r="K52" s="3"/>
    </row>
    <row r="53" spans="1:11" ht="15" customHeight="1" x14ac:dyDescent="0.4">
      <c r="A53" s="2"/>
      <c r="B53" s="2" t="s">
        <v>13</v>
      </c>
      <c r="C53" s="3"/>
      <c r="D53" s="13"/>
      <c r="E53" s="4"/>
      <c r="F53" s="32"/>
      <c r="G53" s="46"/>
      <c r="H53" s="2"/>
      <c r="I53" s="37"/>
      <c r="J53" s="25">
        <f t="shared" si="1"/>
        <v>0</v>
      </c>
      <c r="K53" s="3"/>
    </row>
    <row r="54" spans="1:11" ht="15" customHeight="1" x14ac:dyDescent="0.4">
      <c r="A54" s="2" t="s">
        <v>53</v>
      </c>
      <c r="B54" s="2" t="s">
        <v>14</v>
      </c>
      <c r="C54" s="3" t="s">
        <v>27</v>
      </c>
      <c r="D54" s="13" t="s">
        <v>32</v>
      </c>
      <c r="E54" s="4" t="s">
        <v>38</v>
      </c>
      <c r="F54" s="32">
        <v>18</v>
      </c>
      <c r="G54" s="46">
        <v>33.700000000000003</v>
      </c>
      <c r="H54" s="2" t="s">
        <v>41</v>
      </c>
      <c r="I54" s="37"/>
      <c r="J54" s="25">
        <f t="shared" si="1"/>
        <v>0</v>
      </c>
      <c r="K54" s="3"/>
    </row>
    <row r="55" spans="1:11" ht="15" customHeight="1" x14ac:dyDescent="0.4">
      <c r="A55" s="2" t="s">
        <v>53</v>
      </c>
      <c r="B55" s="2" t="s">
        <v>15</v>
      </c>
      <c r="C55" s="3" t="s">
        <v>28</v>
      </c>
      <c r="D55" s="13" t="s">
        <v>32</v>
      </c>
      <c r="E55" s="4" t="s">
        <v>38</v>
      </c>
      <c r="F55" s="32">
        <v>18</v>
      </c>
      <c r="G55" s="46">
        <v>162</v>
      </c>
      <c r="H55" s="2" t="s">
        <v>41</v>
      </c>
      <c r="I55" s="37"/>
      <c r="J55" s="25">
        <f t="shared" si="1"/>
        <v>0</v>
      </c>
      <c r="K55" s="3"/>
    </row>
    <row r="56" spans="1:11" ht="15" customHeight="1" x14ac:dyDescent="0.4">
      <c r="A56" s="2" t="s">
        <v>52</v>
      </c>
      <c r="B56" s="2" t="s">
        <v>16</v>
      </c>
      <c r="C56" s="3" t="s">
        <v>28</v>
      </c>
      <c r="D56" s="13" t="s">
        <v>32</v>
      </c>
      <c r="E56" s="4" t="s">
        <v>37</v>
      </c>
      <c r="F56" s="32">
        <v>18</v>
      </c>
      <c r="G56" s="46">
        <v>90.9</v>
      </c>
      <c r="H56" s="2" t="s">
        <v>41</v>
      </c>
      <c r="I56" s="37"/>
      <c r="J56" s="25">
        <f t="shared" si="1"/>
        <v>0</v>
      </c>
      <c r="K56" s="3"/>
    </row>
    <row r="57" spans="1:11" ht="15" customHeight="1" x14ac:dyDescent="0.4">
      <c r="A57" s="2" t="s">
        <v>52</v>
      </c>
      <c r="B57" s="2" t="s">
        <v>17</v>
      </c>
      <c r="C57" s="3" t="s">
        <v>28</v>
      </c>
      <c r="D57" s="13" t="s">
        <v>32</v>
      </c>
      <c r="E57" s="4" t="s">
        <v>37</v>
      </c>
      <c r="F57" s="32">
        <v>18</v>
      </c>
      <c r="G57" s="46">
        <v>71</v>
      </c>
      <c r="H57" s="2" t="s">
        <v>41</v>
      </c>
      <c r="I57" s="37"/>
      <c r="J57" s="25">
        <f t="shared" si="1"/>
        <v>0</v>
      </c>
      <c r="K57" s="3"/>
    </row>
    <row r="58" spans="1:11" ht="15" customHeight="1" x14ac:dyDescent="0.4">
      <c r="A58" s="2" t="s">
        <v>52</v>
      </c>
      <c r="B58" s="2" t="s">
        <v>18</v>
      </c>
      <c r="C58" s="3" t="s">
        <v>27</v>
      </c>
      <c r="D58" s="13" t="s">
        <v>32</v>
      </c>
      <c r="E58" s="4" t="s">
        <v>37</v>
      </c>
      <c r="F58" s="32">
        <v>18</v>
      </c>
      <c r="G58" s="46">
        <v>27.4</v>
      </c>
      <c r="H58" s="2" t="s">
        <v>41</v>
      </c>
      <c r="I58" s="37"/>
      <c r="J58" s="25">
        <f t="shared" si="1"/>
        <v>0</v>
      </c>
      <c r="K58" s="3"/>
    </row>
    <row r="59" spans="1:11" ht="15" customHeight="1" x14ac:dyDescent="0.4">
      <c r="A59" s="2" t="s">
        <v>52</v>
      </c>
      <c r="B59" s="2" t="s">
        <v>19</v>
      </c>
      <c r="C59" s="3" t="s">
        <v>28</v>
      </c>
      <c r="D59" s="13" t="s">
        <v>32</v>
      </c>
      <c r="E59" s="4" t="s">
        <v>37</v>
      </c>
      <c r="F59" s="32">
        <v>18</v>
      </c>
      <c r="G59" s="46">
        <v>18</v>
      </c>
      <c r="H59" s="2" t="s">
        <v>41</v>
      </c>
      <c r="I59" s="37"/>
      <c r="J59" s="25">
        <f t="shared" si="1"/>
        <v>0</v>
      </c>
      <c r="K59" s="3"/>
    </row>
    <row r="60" spans="1:11" ht="15" customHeight="1" x14ac:dyDescent="0.4">
      <c r="A60" s="2" t="s">
        <v>52</v>
      </c>
      <c r="B60" s="2" t="s">
        <v>11</v>
      </c>
      <c r="C60" s="3" t="s">
        <v>31</v>
      </c>
      <c r="D60" s="13" t="s">
        <v>33</v>
      </c>
      <c r="E60" s="4" t="s">
        <v>37</v>
      </c>
      <c r="F60" s="32">
        <v>18</v>
      </c>
      <c r="G60" s="46">
        <v>6</v>
      </c>
      <c r="H60" s="2" t="s">
        <v>43</v>
      </c>
      <c r="I60" s="37"/>
      <c r="J60" s="25">
        <f t="shared" si="1"/>
        <v>0</v>
      </c>
      <c r="K60" s="3"/>
    </row>
    <row r="61" spans="1:11" ht="15" customHeight="1" x14ac:dyDescent="0.4">
      <c r="A61" s="2" t="s">
        <v>52</v>
      </c>
      <c r="B61" s="2" t="s">
        <v>20</v>
      </c>
      <c r="C61" s="3" t="s">
        <v>27</v>
      </c>
      <c r="D61" s="13" t="s">
        <v>32</v>
      </c>
      <c r="E61" s="4" t="s">
        <v>37</v>
      </c>
      <c r="F61" s="32">
        <v>18</v>
      </c>
      <c r="G61" s="46">
        <v>16.899999999999999</v>
      </c>
      <c r="H61" s="2" t="s">
        <v>41</v>
      </c>
      <c r="I61" s="37"/>
      <c r="J61" s="25">
        <f t="shared" si="1"/>
        <v>0</v>
      </c>
      <c r="K61" s="3"/>
    </row>
    <row r="62" spans="1:11" ht="15" customHeight="1" x14ac:dyDescent="0.4">
      <c r="A62" s="2" t="s">
        <v>52</v>
      </c>
      <c r="B62" s="2" t="s">
        <v>21</v>
      </c>
      <c r="C62" s="3" t="s">
        <v>27</v>
      </c>
      <c r="D62" s="13" t="s">
        <v>32</v>
      </c>
      <c r="E62" s="4" t="s">
        <v>37</v>
      </c>
      <c r="F62" s="32">
        <v>18</v>
      </c>
      <c r="G62" s="46">
        <v>115</v>
      </c>
      <c r="H62" s="2" t="s">
        <v>41</v>
      </c>
      <c r="I62" s="37"/>
      <c r="J62" s="25">
        <f t="shared" si="1"/>
        <v>0</v>
      </c>
      <c r="K62" s="3"/>
    </row>
    <row r="63" spans="1:11" ht="15" customHeight="1" x14ac:dyDescent="0.4">
      <c r="A63" s="2" t="s">
        <v>52</v>
      </c>
      <c r="B63" s="2" t="s">
        <v>22</v>
      </c>
      <c r="C63" s="3" t="s">
        <v>27</v>
      </c>
      <c r="D63" s="13" t="s">
        <v>32</v>
      </c>
      <c r="E63" s="4" t="s">
        <v>37</v>
      </c>
      <c r="F63" s="32">
        <v>18</v>
      </c>
      <c r="G63" s="46">
        <v>6.2</v>
      </c>
      <c r="H63" s="2" t="s">
        <v>41</v>
      </c>
      <c r="I63" s="37"/>
      <c r="J63" s="25">
        <f t="shared" si="1"/>
        <v>0</v>
      </c>
      <c r="K63" s="3"/>
    </row>
    <row r="64" spans="1:11" ht="15" customHeight="1" x14ac:dyDescent="0.4">
      <c r="A64" s="2" t="s">
        <v>52</v>
      </c>
      <c r="B64" s="2" t="s">
        <v>23</v>
      </c>
      <c r="C64" s="3" t="s">
        <v>27</v>
      </c>
      <c r="D64" s="13" t="s">
        <v>32</v>
      </c>
      <c r="E64" s="4" t="s">
        <v>37</v>
      </c>
      <c r="F64" s="32">
        <v>18</v>
      </c>
      <c r="G64" s="46">
        <v>36.299999999999997</v>
      </c>
      <c r="H64" s="2" t="s">
        <v>41</v>
      </c>
      <c r="I64" s="37"/>
      <c r="J64" s="25">
        <f t="shared" si="1"/>
        <v>0</v>
      </c>
      <c r="K64" s="3"/>
    </row>
    <row r="65" spans="1:11" ht="15" customHeight="1" x14ac:dyDescent="0.4">
      <c r="A65" s="2" t="s">
        <v>52</v>
      </c>
      <c r="B65" s="2" t="s">
        <v>24</v>
      </c>
      <c r="C65" s="3" t="s">
        <v>27</v>
      </c>
      <c r="D65" s="13" t="s">
        <v>32</v>
      </c>
      <c r="E65" s="4" t="s">
        <v>37</v>
      </c>
      <c r="F65" s="32">
        <v>18</v>
      </c>
      <c r="G65" s="46">
        <v>104.1</v>
      </c>
      <c r="H65" s="2" t="s">
        <v>41</v>
      </c>
      <c r="I65" s="37"/>
      <c r="J65" s="25">
        <f t="shared" si="1"/>
        <v>0</v>
      </c>
      <c r="K65" s="3"/>
    </row>
    <row r="66" spans="1:11" ht="15" customHeight="1" x14ac:dyDescent="0.4">
      <c r="A66" s="2" t="s">
        <v>52</v>
      </c>
      <c r="B66" s="2" t="s">
        <v>25</v>
      </c>
      <c r="C66" s="3" t="s">
        <v>27</v>
      </c>
      <c r="D66" s="13" t="s">
        <v>32</v>
      </c>
      <c r="E66" s="4" t="s">
        <v>37</v>
      </c>
      <c r="F66" s="32">
        <v>18</v>
      </c>
      <c r="G66" s="46">
        <v>4.9000000000000004</v>
      </c>
      <c r="H66" s="2" t="s">
        <v>41</v>
      </c>
      <c r="I66" s="37"/>
      <c r="J66" s="25">
        <f t="shared" si="1"/>
        <v>0</v>
      </c>
      <c r="K66" s="3"/>
    </row>
    <row r="67" spans="1:11" ht="15" customHeight="1" x14ac:dyDescent="0.4">
      <c r="A67" s="2" t="s">
        <v>52</v>
      </c>
      <c r="B67" s="2" t="s">
        <v>26</v>
      </c>
      <c r="C67" s="3" t="s">
        <v>27</v>
      </c>
      <c r="D67" s="13" t="s">
        <v>32</v>
      </c>
      <c r="E67" s="4" t="s">
        <v>37</v>
      </c>
      <c r="F67" s="32">
        <v>18</v>
      </c>
      <c r="G67" s="46">
        <v>28.1</v>
      </c>
      <c r="H67" s="2" t="s">
        <v>41</v>
      </c>
      <c r="I67" s="37"/>
      <c r="J67" s="25">
        <f t="shared" si="1"/>
        <v>0</v>
      </c>
      <c r="K67" s="3"/>
    </row>
    <row r="68" spans="1:11" ht="15" customHeight="1" x14ac:dyDescent="0.4">
      <c r="A68" s="8" t="s">
        <v>57</v>
      </c>
      <c r="B68" s="5" t="s">
        <v>9</v>
      </c>
      <c r="C68" s="6" t="s">
        <v>29</v>
      </c>
      <c r="D68" s="14" t="s">
        <v>34</v>
      </c>
      <c r="E68" s="7" t="s">
        <v>39</v>
      </c>
      <c r="F68" s="33">
        <v>12</v>
      </c>
      <c r="G68" s="47">
        <v>14</v>
      </c>
      <c r="H68" s="5" t="s">
        <v>42</v>
      </c>
      <c r="I68" s="38"/>
      <c r="J68" s="25">
        <f t="shared" si="1"/>
        <v>0</v>
      </c>
      <c r="K68" s="3"/>
    </row>
    <row r="69" spans="1:11" ht="15" customHeight="1" x14ac:dyDescent="0.4">
      <c r="A69" s="3"/>
      <c r="B69" s="3"/>
      <c r="C69" s="3"/>
      <c r="D69" s="13" t="s">
        <v>54</v>
      </c>
      <c r="E69" s="4"/>
      <c r="F69" s="32"/>
      <c r="G69" s="46"/>
      <c r="H69" s="2"/>
      <c r="I69" s="37"/>
      <c r="J69" s="26">
        <f>SUM(J41:J68)</f>
        <v>0</v>
      </c>
      <c r="K69" s="3"/>
    </row>
    <row r="70" spans="1:11" ht="15" customHeight="1" x14ac:dyDescent="0.4">
      <c r="A70" s="88" t="s">
        <v>59</v>
      </c>
      <c r="B70" s="88"/>
      <c r="C70" s="88"/>
      <c r="D70" s="88"/>
      <c r="E70" s="1"/>
      <c r="F70" s="22"/>
      <c r="G70" s="43"/>
      <c r="H70" s="1"/>
      <c r="I70" s="23"/>
      <c r="J70" s="22"/>
      <c r="K70" s="1"/>
    </row>
    <row r="71" spans="1:11" ht="15" customHeight="1" x14ac:dyDescent="0.4">
      <c r="A71" s="85" t="s">
        <v>0</v>
      </c>
      <c r="B71" s="86"/>
      <c r="C71" s="87" t="s">
        <v>108</v>
      </c>
      <c r="D71" s="87"/>
      <c r="E71" s="2" t="s">
        <v>36</v>
      </c>
      <c r="F71" s="24"/>
      <c r="G71" s="44" t="s">
        <v>40</v>
      </c>
      <c r="H71" s="2" t="s">
        <v>45</v>
      </c>
      <c r="I71" s="35" t="s">
        <v>46</v>
      </c>
      <c r="J71" s="24" t="s">
        <v>47</v>
      </c>
      <c r="K71" s="2" t="s">
        <v>55</v>
      </c>
    </row>
    <row r="72" spans="1:11" ht="15" customHeight="1" x14ac:dyDescent="0.4">
      <c r="A72" s="2" t="s">
        <v>49</v>
      </c>
      <c r="B72" s="2" t="s">
        <v>60</v>
      </c>
      <c r="C72" s="4" t="s">
        <v>63</v>
      </c>
      <c r="D72" s="4" t="s">
        <v>65</v>
      </c>
      <c r="E72" s="4" t="s">
        <v>76</v>
      </c>
      <c r="F72" s="32">
        <v>3</v>
      </c>
      <c r="G72" s="46">
        <v>61</v>
      </c>
      <c r="H72" s="2" t="s">
        <v>81</v>
      </c>
      <c r="I72" s="37"/>
      <c r="J72" s="26">
        <f>INT(F72*G72*I72)</f>
        <v>0</v>
      </c>
      <c r="K72" s="3"/>
    </row>
    <row r="73" spans="1:11" ht="15" customHeight="1" x14ac:dyDescent="0.4">
      <c r="A73" s="2" t="s">
        <v>49</v>
      </c>
      <c r="B73" s="2" t="s">
        <v>60</v>
      </c>
      <c r="C73" s="4" t="s">
        <v>63</v>
      </c>
      <c r="D73" s="4" t="s">
        <v>67</v>
      </c>
      <c r="E73" s="4" t="s">
        <v>76</v>
      </c>
      <c r="F73" s="32">
        <v>3</v>
      </c>
      <c r="G73" s="46">
        <v>13</v>
      </c>
      <c r="H73" s="2" t="s">
        <v>81</v>
      </c>
      <c r="I73" s="37"/>
      <c r="J73" s="26">
        <f t="shared" ref="J73:J90" si="2">INT(F73*G73*I73)</f>
        <v>0</v>
      </c>
      <c r="K73" s="3" t="s">
        <v>83</v>
      </c>
    </row>
    <row r="74" spans="1:11" ht="15" customHeight="1" x14ac:dyDescent="0.4">
      <c r="A74" s="2" t="s">
        <v>49</v>
      </c>
      <c r="B74" s="2" t="s">
        <v>60</v>
      </c>
      <c r="C74" s="4" t="s">
        <v>63</v>
      </c>
      <c r="D74" s="4" t="s">
        <v>66</v>
      </c>
      <c r="E74" s="4" t="s">
        <v>75</v>
      </c>
      <c r="F74" s="32">
        <v>3</v>
      </c>
      <c r="G74" s="46">
        <v>22</v>
      </c>
      <c r="H74" s="2" t="s">
        <v>81</v>
      </c>
      <c r="I74" s="37"/>
      <c r="J74" s="26">
        <f t="shared" si="2"/>
        <v>0</v>
      </c>
      <c r="K74" s="3"/>
    </row>
    <row r="75" spans="1:11" ht="15" customHeight="1" x14ac:dyDescent="0.4">
      <c r="A75" s="2" t="s">
        <v>49</v>
      </c>
      <c r="B75" s="2" t="s">
        <v>60</v>
      </c>
      <c r="C75" s="4" t="s">
        <v>63</v>
      </c>
      <c r="D75" s="4" t="s">
        <v>68</v>
      </c>
      <c r="E75" s="4" t="s">
        <v>75</v>
      </c>
      <c r="F75" s="32">
        <v>3</v>
      </c>
      <c r="G75" s="46">
        <v>113</v>
      </c>
      <c r="H75" s="2" t="s">
        <v>81</v>
      </c>
      <c r="I75" s="37"/>
      <c r="J75" s="26">
        <f t="shared" si="2"/>
        <v>0</v>
      </c>
      <c r="K75" s="3" t="s">
        <v>83</v>
      </c>
    </row>
    <row r="76" spans="1:11" ht="15" customHeight="1" x14ac:dyDescent="0.4">
      <c r="A76" s="2" t="s">
        <v>49</v>
      </c>
      <c r="B76" s="2" t="s">
        <v>60</v>
      </c>
      <c r="C76" s="4" t="s">
        <v>63</v>
      </c>
      <c r="D76" s="4" t="s">
        <v>69</v>
      </c>
      <c r="E76" s="4" t="s">
        <v>75</v>
      </c>
      <c r="F76" s="32">
        <v>3</v>
      </c>
      <c r="G76" s="46">
        <v>26</v>
      </c>
      <c r="H76" s="2" t="s">
        <v>81</v>
      </c>
      <c r="I76" s="37"/>
      <c r="J76" s="26">
        <f t="shared" si="2"/>
        <v>0</v>
      </c>
      <c r="K76" s="3" t="s">
        <v>83</v>
      </c>
    </row>
    <row r="77" spans="1:11" ht="15" customHeight="1" x14ac:dyDescent="0.4">
      <c r="A77" s="2" t="s">
        <v>49</v>
      </c>
      <c r="B77" s="2" t="s">
        <v>60</v>
      </c>
      <c r="C77" s="4" t="s">
        <v>63</v>
      </c>
      <c r="D77" s="4" t="s">
        <v>70</v>
      </c>
      <c r="E77" s="4" t="s">
        <v>75</v>
      </c>
      <c r="F77" s="32">
        <v>3</v>
      </c>
      <c r="G77" s="46">
        <v>3</v>
      </c>
      <c r="H77" s="2" t="s">
        <v>81</v>
      </c>
      <c r="I77" s="37"/>
      <c r="J77" s="26">
        <f t="shared" si="2"/>
        <v>0</v>
      </c>
      <c r="K77" s="3" t="s">
        <v>83</v>
      </c>
    </row>
    <row r="78" spans="1:11" ht="15" customHeight="1" x14ac:dyDescent="0.4">
      <c r="A78" s="2" t="s">
        <v>49</v>
      </c>
      <c r="B78" s="2" t="s">
        <v>61</v>
      </c>
      <c r="C78" s="4" t="s">
        <v>64</v>
      </c>
      <c r="D78" s="4" t="s">
        <v>71</v>
      </c>
      <c r="E78" s="4" t="s">
        <v>77</v>
      </c>
      <c r="F78" s="32">
        <v>6</v>
      </c>
      <c r="G78" s="46">
        <v>810.5</v>
      </c>
      <c r="H78" s="2" t="s">
        <v>41</v>
      </c>
      <c r="I78" s="37"/>
      <c r="J78" s="26">
        <f t="shared" si="2"/>
        <v>0</v>
      </c>
      <c r="K78" s="3"/>
    </row>
    <row r="79" spans="1:11" ht="15" customHeight="1" x14ac:dyDescent="0.4">
      <c r="A79" s="2" t="s">
        <v>49</v>
      </c>
      <c r="B79" s="2" t="s">
        <v>62</v>
      </c>
      <c r="C79" s="4"/>
      <c r="D79" s="4" t="s">
        <v>72</v>
      </c>
      <c r="E79" s="4" t="s">
        <v>78</v>
      </c>
      <c r="F79" s="32">
        <v>9</v>
      </c>
      <c r="G79" s="46">
        <v>1543</v>
      </c>
      <c r="H79" s="2" t="s">
        <v>41</v>
      </c>
      <c r="I79" s="37"/>
      <c r="J79" s="26"/>
      <c r="K79" s="3" t="s">
        <v>82</v>
      </c>
    </row>
    <row r="80" spans="1:11" ht="15" customHeight="1" x14ac:dyDescent="0.4">
      <c r="A80" s="2" t="s">
        <v>49</v>
      </c>
      <c r="B80" s="2" t="s">
        <v>62</v>
      </c>
      <c r="C80" s="4"/>
      <c r="D80" s="4" t="s">
        <v>73</v>
      </c>
      <c r="E80" s="4" t="s">
        <v>77</v>
      </c>
      <c r="F80" s="32">
        <v>6</v>
      </c>
      <c r="G80" s="46">
        <v>1543</v>
      </c>
      <c r="H80" s="2" t="s">
        <v>41</v>
      </c>
      <c r="I80" s="37"/>
      <c r="J80" s="26"/>
      <c r="K80" s="3" t="s">
        <v>82</v>
      </c>
    </row>
    <row r="81" spans="1:11" ht="15" customHeight="1" x14ac:dyDescent="0.4">
      <c r="A81" s="2" t="s">
        <v>51</v>
      </c>
      <c r="B81" s="2" t="s">
        <v>14</v>
      </c>
      <c r="C81" s="4" t="s">
        <v>27</v>
      </c>
      <c r="D81" s="11" t="s">
        <v>74</v>
      </c>
      <c r="E81" s="4" t="s">
        <v>80</v>
      </c>
      <c r="F81" s="32">
        <v>1</v>
      </c>
      <c r="G81" s="46">
        <v>13.6</v>
      </c>
      <c r="H81" s="2" t="s">
        <v>41</v>
      </c>
      <c r="I81" s="37"/>
      <c r="J81" s="26">
        <f t="shared" si="2"/>
        <v>0</v>
      </c>
      <c r="K81" s="3" t="s">
        <v>84</v>
      </c>
    </row>
    <row r="82" spans="1:11" ht="15" customHeight="1" x14ac:dyDescent="0.4">
      <c r="A82" s="2" t="s">
        <v>51</v>
      </c>
      <c r="B82" s="2" t="s">
        <v>3</v>
      </c>
      <c r="C82" s="4" t="s">
        <v>27</v>
      </c>
      <c r="D82" s="12" t="s">
        <v>74</v>
      </c>
      <c r="E82" s="4" t="s">
        <v>80</v>
      </c>
      <c r="F82" s="32">
        <v>1</v>
      </c>
      <c r="G82" s="46">
        <v>88.2</v>
      </c>
      <c r="H82" s="2" t="s">
        <v>41</v>
      </c>
      <c r="I82" s="37"/>
      <c r="J82" s="26">
        <f t="shared" si="2"/>
        <v>0</v>
      </c>
      <c r="K82" s="3" t="s">
        <v>84</v>
      </c>
    </row>
    <row r="83" spans="1:11" ht="15" customHeight="1" x14ac:dyDescent="0.4">
      <c r="A83" s="2" t="s">
        <v>51</v>
      </c>
      <c r="B83" s="2" t="s">
        <v>4</v>
      </c>
      <c r="C83" s="4" t="s">
        <v>27</v>
      </c>
      <c r="D83" s="12" t="s">
        <v>74</v>
      </c>
      <c r="E83" s="4" t="s">
        <v>79</v>
      </c>
      <c r="F83" s="32">
        <v>1</v>
      </c>
      <c r="G83" s="46">
        <v>5.5</v>
      </c>
      <c r="H83" s="2" t="s">
        <v>41</v>
      </c>
      <c r="I83" s="37"/>
      <c r="J83" s="26">
        <f t="shared" si="2"/>
        <v>0</v>
      </c>
      <c r="K83" s="3" t="s">
        <v>84</v>
      </c>
    </row>
    <row r="84" spans="1:11" ht="15" customHeight="1" x14ac:dyDescent="0.4">
      <c r="A84" s="2" t="s">
        <v>51</v>
      </c>
      <c r="B84" s="2" t="s">
        <v>6</v>
      </c>
      <c r="C84" s="4" t="s">
        <v>27</v>
      </c>
      <c r="D84" s="12" t="s">
        <v>74</v>
      </c>
      <c r="E84" s="4" t="s">
        <v>79</v>
      </c>
      <c r="F84" s="32">
        <v>1</v>
      </c>
      <c r="G84" s="46">
        <v>9.5</v>
      </c>
      <c r="H84" s="2" t="s">
        <v>41</v>
      </c>
      <c r="I84" s="37"/>
      <c r="J84" s="26">
        <f t="shared" si="2"/>
        <v>0</v>
      </c>
      <c r="K84" s="3" t="s">
        <v>84</v>
      </c>
    </row>
    <row r="85" spans="1:11" ht="15" customHeight="1" x14ac:dyDescent="0.4">
      <c r="A85" s="2" t="s">
        <v>53</v>
      </c>
      <c r="B85" s="2" t="s">
        <v>17</v>
      </c>
      <c r="C85" s="4" t="s">
        <v>28</v>
      </c>
      <c r="D85" s="12" t="s">
        <v>74</v>
      </c>
      <c r="E85" s="4" t="s">
        <v>79</v>
      </c>
      <c r="F85" s="32">
        <v>1</v>
      </c>
      <c r="G85" s="46">
        <v>71</v>
      </c>
      <c r="H85" s="2" t="s">
        <v>41</v>
      </c>
      <c r="I85" s="37"/>
      <c r="J85" s="26">
        <f t="shared" si="2"/>
        <v>0</v>
      </c>
      <c r="K85" s="3" t="s">
        <v>84</v>
      </c>
    </row>
    <row r="86" spans="1:11" ht="15" customHeight="1" x14ac:dyDescent="0.4">
      <c r="A86" s="2" t="s">
        <v>53</v>
      </c>
      <c r="B86" s="2" t="s">
        <v>18</v>
      </c>
      <c r="C86" s="4" t="s">
        <v>27</v>
      </c>
      <c r="D86" s="12" t="s">
        <v>74</v>
      </c>
      <c r="E86" s="4" t="s">
        <v>79</v>
      </c>
      <c r="F86" s="32">
        <v>1</v>
      </c>
      <c r="G86" s="46">
        <v>27.4</v>
      </c>
      <c r="H86" s="2" t="s">
        <v>41</v>
      </c>
      <c r="I86" s="37"/>
      <c r="J86" s="26">
        <f t="shared" si="2"/>
        <v>0</v>
      </c>
      <c r="K86" s="3" t="s">
        <v>84</v>
      </c>
    </row>
    <row r="87" spans="1:11" ht="15" customHeight="1" x14ac:dyDescent="0.4">
      <c r="A87" s="2" t="s">
        <v>52</v>
      </c>
      <c r="B87" s="2" t="s">
        <v>25</v>
      </c>
      <c r="C87" s="4" t="s">
        <v>27</v>
      </c>
      <c r="D87" s="12" t="s">
        <v>74</v>
      </c>
      <c r="E87" s="4" t="s">
        <v>79</v>
      </c>
      <c r="F87" s="32">
        <v>1</v>
      </c>
      <c r="G87" s="46">
        <v>4.9000000000000004</v>
      </c>
      <c r="H87" s="2" t="s">
        <v>41</v>
      </c>
      <c r="I87" s="37"/>
      <c r="J87" s="26">
        <f t="shared" si="2"/>
        <v>0</v>
      </c>
      <c r="K87" s="3" t="s">
        <v>84</v>
      </c>
    </row>
    <row r="88" spans="1:11" ht="15" customHeight="1" x14ac:dyDescent="0.4">
      <c r="A88" s="2" t="s">
        <v>52</v>
      </c>
      <c r="B88" s="2" t="s">
        <v>21</v>
      </c>
      <c r="C88" s="4" t="s">
        <v>27</v>
      </c>
      <c r="D88" s="12" t="s">
        <v>74</v>
      </c>
      <c r="E88" s="4" t="s">
        <v>79</v>
      </c>
      <c r="F88" s="32">
        <v>1</v>
      </c>
      <c r="G88" s="46">
        <v>115</v>
      </c>
      <c r="H88" s="2" t="s">
        <v>41</v>
      </c>
      <c r="I88" s="37"/>
      <c r="J88" s="26">
        <f t="shared" si="2"/>
        <v>0</v>
      </c>
      <c r="K88" s="3" t="s">
        <v>84</v>
      </c>
    </row>
    <row r="89" spans="1:11" ht="15" customHeight="1" x14ac:dyDescent="0.4">
      <c r="A89" s="2" t="s">
        <v>52</v>
      </c>
      <c r="B89" s="2" t="s">
        <v>26</v>
      </c>
      <c r="C89" s="4" t="s">
        <v>27</v>
      </c>
      <c r="D89" s="12" t="s">
        <v>74</v>
      </c>
      <c r="E89" s="4" t="s">
        <v>79</v>
      </c>
      <c r="F89" s="32">
        <v>1</v>
      </c>
      <c r="G89" s="46">
        <v>28.1</v>
      </c>
      <c r="H89" s="2" t="s">
        <v>41</v>
      </c>
      <c r="I89" s="37"/>
      <c r="J89" s="26">
        <f t="shared" si="2"/>
        <v>0</v>
      </c>
      <c r="K89" s="3" t="s">
        <v>84</v>
      </c>
    </row>
    <row r="90" spans="1:11" ht="15" customHeight="1" x14ac:dyDescent="0.4">
      <c r="A90" s="2" t="s">
        <v>52</v>
      </c>
      <c r="B90" s="2" t="s">
        <v>23</v>
      </c>
      <c r="C90" s="4" t="s">
        <v>27</v>
      </c>
      <c r="D90" s="12" t="s">
        <v>74</v>
      </c>
      <c r="E90" s="4" t="s">
        <v>79</v>
      </c>
      <c r="F90" s="32">
        <v>1</v>
      </c>
      <c r="G90" s="46">
        <v>36.299999999999997</v>
      </c>
      <c r="H90" s="2" t="s">
        <v>41</v>
      </c>
      <c r="I90" s="37"/>
      <c r="J90" s="26">
        <f t="shared" si="2"/>
        <v>0</v>
      </c>
      <c r="K90" s="3" t="s">
        <v>84</v>
      </c>
    </row>
    <row r="91" spans="1:11" ht="15" customHeight="1" x14ac:dyDescent="0.4">
      <c r="A91" s="2"/>
      <c r="B91" s="2"/>
      <c r="C91" s="3"/>
      <c r="D91" s="4"/>
      <c r="E91" s="4"/>
      <c r="F91" s="32"/>
      <c r="G91" s="46"/>
      <c r="H91" s="2"/>
      <c r="I91" s="37"/>
      <c r="J91" s="26"/>
      <c r="K91" s="3"/>
    </row>
    <row r="92" spans="1:11" ht="15" customHeight="1" x14ac:dyDescent="0.4">
      <c r="A92" s="2"/>
      <c r="B92" s="2"/>
      <c r="C92" s="3"/>
      <c r="D92" s="4" t="s">
        <v>85</v>
      </c>
      <c r="E92" s="4"/>
      <c r="F92" s="32"/>
      <c r="G92" s="46"/>
      <c r="H92" s="2"/>
      <c r="I92" s="37"/>
      <c r="J92" s="26">
        <f>SUM(J72:J91)</f>
        <v>0</v>
      </c>
      <c r="K92" s="3"/>
    </row>
    <row r="93" spans="1:11" ht="15" customHeight="1" x14ac:dyDescent="0.4">
      <c r="A93" s="2"/>
      <c r="B93" s="20"/>
      <c r="C93" s="1"/>
      <c r="D93" s="15"/>
      <c r="E93" s="15"/>
      <c r="F93" s="22"/>
      <c r="G93" s="48"/>
      <c r="H93" s="16"/>
      <c r="I93" s="39"/>
      <c r="J93" s="27"/>
      <c r="K93" s="1"/>
    </row>
    <row r="94" spans="1:11" ht="15" customHeight="1" x14ac:dyDescent="0.4">
      <c r="A94" s="2"/>
      <c r="B94" s="20"/>
      <c r="C94" s="1"/>
      <c r="D94" s="15"/>
      <c r="E94" s="15"/>
      <c r="F94" s="22"/>
      <c r="G94" s="48"/>
      <c r="H94" s="16"/>
      <c r="I94" s="39"/>
      <c r="J94" s="27"/>
      <c r="K94" s="1"/>
    </row>
    <row r="95" spans="1:11" ht="15" customHeight="1" x14ac:dyDescent="0.4">
      <c r="A95" s="2"/>
      <c r="B95" s="2"/>
      <c r="C95" s="3"/>
      <c r="D95" s="13" t="s">
        <v>86</v>
      </c>
      <c r="E95" s="4"/>
      <c r="F95" s="32"/>
      <c r="G95" s="46"/>
      <c r="H95" s="2"/>
      <c r="I95" s="37"/>
      <c r="J95" s="26">
        <f>J69+J92+J36</f>
        <v>0</v>
      </c>
      <c r="K95" s="3"/>
    </row>
    <row r="96" spans="1:11" ht="15" customHeight="1" x14ac:dyDescent="0.4">
      <c r="A96" s="2"/>
      <c r="B96" s="2"/>
      <c r="C96" s="3"/>
      <c r="D96" s="4" t="s">
        <v>87</v>
      </c>
      <c r="E96" s="4"/>
      <c r="F96" s="32"/>
      <c r="G96" s="46"/>
      <c r="H96" s="2"/>
      <c r="I96" s="37"/>
      <c r="J96" s="26"/>
      <c r="K96" s="3"/>
    </row>
    <row r="97" spans="1:11" ht="15" customHeight="1" x14ac:dyDescent="0.4">
      <c r="A97" s="2"/>
      <c r="B97" s="2"/>
      <c r="C97" s="3"/>
      <c r="D97" s="13" t="s">
        <v>88</v>
      </c>
      <c r="E97" s="4"/>
      <c r="F97" s="32"/>
      <c r="G97" s="46"/>
      <c r="H97" s="2"/>
      <c r="I97" s="37"/>
      <c r="J97" s="26">
        <f>SUM(J95:J96)</f>
        <v>0</v>
      </c>
      <c r="K97" s="3"/>
    </row>
    <row r="98" spans="1:11" ht="15" customHeight="1" x14ac:dyDescent="0.4">
      <c r="A98" s="2"/>
      <c r="B98" s="2"/>
      <c r="C98" s="3"/>
      <c r="D98" s="13" t="s">
        <v>89</v>
      </c>
      <c r="E98" s="4"/>
      <c r="F98" s="32"/>
      <c r="G98" s="46"/>
      <c r="H98" s="2"/>
      <c r="I98" s="37"/>
      <c r="J98" s="26">
        <f>J97*0.1</f>
        <v>0</v>
      </c>
      <c r="K98" s="3"/>
    </row>
    <row r="99" spans="1:11" ht="15" customHeight="1" x14ac:dyDescent="0.4">
      <c r="A99" s="2"/>
      <c r="B99" s="2"/>
      <c r="C99" s="3"/>
      <c r="D99" s="13" t="s">
        <v>90</v>
      </c>
      <c r="E99" s="4"/>
      <c r="F99" s="32"/>
      <c r="G99" s="46"/>
      <c r="H99" s="2"/>
      <c r="I99" s="37"/>
      <c r="J99" s="26">
        <f>SUM(J97:J98)</f>
        <v>0</v>
      </c>
      <c r="K99" s="3"/>
    </row>
    <row r="100" spans="1:11" ht="15" customHeight="1" x14ac:dyDescent="0.4">
      <c r="A100" s="2"/>
      <c r="B100" s="2"/>
      <c r="C100" s="3"/>
      <c r="D100" s="4"/>
      <c r="E100" s="4"/>
      <c r="F100" s="32"/>
      <c r="G100" s="46"/>
      <c r="H100" s="2"/>
      <c r="I100" s="37"/>
      <c r="J100" s="26"/>
      <c r="K100" s="3"/>
    </row>
    <row r="101" spans="1:11" ht="15" customHeight="1" x14ac:dyDescent="0.4">
      <c r="A101" s="16"/>
      <c r="B101" s="16"/>
      <c r="C101" s="1"/>
      <c r="D101" s="15"/>
      <c r="E101" s="15"/>
      <c r="F101" s="22"/>
      <c r="G101" s="48"/>
      <c r="H101" s="16"/>
      <c r="I101" s="39"/>
      <c r="J101" s="27"/>
      <c r="K101" s="1"/>
    </row>
    <row r="102" spans="1:11" ht="15" customHeight="1" x14ac:dyDescent="0.4">
      <c r="A102" s="1"/>
      <c r="B102" s="1"/>
      <c r="C102" s="1"/>
      <c r="D102" s="1"/>
      <c r="E102" s="15"/>
      <c r="F102" s="22"/>
      <c r="G102" s="48"/>
      <c r="H102" s="16"/>
      <c r="I102" s="39"/>
      <c r="J102" s="27"/>
      <c r="K102" s="1"/>
    </row>
    <row r="103" spans="1:11" ht="15" customHeight="1" x14ac:dyDescent="0.4">
      <c r="A103" s="88" t="s">
        <v>91</v>
      </c>
      <c r="B103" s="88"/>
      <c r="C103" s="88"/>
      <c r="D103" s="88"/>
      <c r="E103" s="1"/>
      <c r="F103" s="22"/>
      <c r="G103" s="43"/>
      <c r="H103" s="1"/>
      <c r="I103" s="23"/>
      <c r="J103" s="22"/>
      <c r="K103" s="1" t="s">
        <v>230</v>
      </c>
    </row>
    <row r="104" spans="1:11" ht="15" customHeight="1" x14ac:dyDescent="0.4">
      <c r="A104" s="17" t="s">
        <v>0</v>
      </c>
      <c r="B104" s="17"/>
      <c r="C104" s="90" t="s">
        <v>108</v>
      </c>
      <c r="D104" s="90"/>
      <c r="E104" s="17" t="s">
        <v>36</v>
      </c>
      <c r="F104" s="28"/>
      <c r="G104" s="49" t="s">
        <v>40</v>
      </c>
      <c r="H104" s="17" t="s">
        <v>45</v>
      </c>
      <c r="I104" s="40" t="s">
        <v>46</v>
      </c>
      <c r="J104" s="28" t="s">
        <v>111</v>
      </c>
      <c r="K104" s="17" t="s">
        <v>55</v>
      </c>
    </row>
    <row r="105" spans="1:11" ht="15" customHeight="1" x14ac:dyDescent="0.4">
      <c r="A105" s="17" t="s">
        <v>129</v>
      </c>
      <c r="B105" s="54" t="s">
        <v>5</v>
      </c>
      <c r="C105" s="9" t="s">
        <v>132</v>
      </c>
      <c r="D105" s="9" t="s">
        <v>96</v>
      </c>
      <c r="E105" s="17" t="s">
        <v>104</v>
      </c>
      <c r="F105" s="29">
        <v>726</v>
      </c>
      <c r="G105" s="55">
        <v>69.23</v>
      </c>
      <c r="H105" s="17" t="s">
        <v>41</v>
      </c>
      <c r="I105" s="41"/>
      <c r="J105" s="30">
        <f>INT(F105*G105*I105)</f>
        <v>0</v>
      </c>
      <c r="K105" s="10"/>
    </row>
    <row r="106" spans="1:11" ht="15" customHeight="1" x14ac:dyDescent="0.4">
      <c r="A106" s="17" t="s">
        <v>129</v>
      </c>
      <c r="B106" s="54" t="s">
        <v>114</v>
      </c>
      <c r="C106" s="9" t="s">
        <v>133</v>
      </c>
      <c r="D106" s="9" t="s">
        <v>96</v>
      </c>
      <c r="E106" s="17" t="s">
        <v>104</v>
      </c>
      <c r="F106" s="29">
        <v>726</v>
      </c>
      <c r="G106" s="55">
        <v>10.89</v>
      </c>
      <c r="H106" s="17" t="s">
        <v>41</v>
      </c>
      <c r="I106" s="41"/>
      <c r="J106" s="30">
        <f>INT(F106*G106*I106)</f>
        <v>0</v>
      </c>
      <c r="K106" s="10"/>
    </row>
    <row r="107" spans="1:11" ht="15" customHeight="1" x14ac:dyDescent="0.4">
      <c r="A107" s="19" t="s">
        <v>129</v>
      </c>
      <c r="B107" s="9" t="s">
        <v>127</v>
      </c>
      <c r="C107" s="9" t="s">
        <v>133</v>
      </c>
      <c r="D107" s="9" t="s">
        <v>96</v>
      </c>
      <c r="E107" s="17" t="s">
        <v>135</v>
      </c>
      <c r="F107" s="29">
        <v>363</v>
      </c>
      <c r="G107" s="55">
        <v>10.53</v>
      </c>
      <c r="H107" s="17" t="s">
        <v>41</v>
      </c>
      <c r="I107" s="41"/>
      <c r="J107" s="30">
        <f t="shared" ref="J107:J128" si="3">INT(F107*G107*I107)</f>
        <v>0</v>
      </c>
      <c r="K107" s="10"/>
    </row>
    <row r="108" spans="1:11" ht="15" customHeight="1" x14ac:dyDescent="0.4">
      <c r="A108" s="19" t="s">
        <v>129</v>
      </c>
      <c r="B108" s="9" t="s">
        <v>115</v>
      </c>
      <c r="C108" s="9" t="s">
        <v>133</v>
      </c>
      <c r="D108" s="9" t="s">
        <v>96</v>
      </c>
      <c r="E108" s="17" t="s">
        <v>104</v>
      </c>
      <c r="F108" s="29">
        <v>726</v>
      </c>
      <c r="G108" s="55">
        <v>3.9</v>
      </c>
      <c r="H108" s="17" t="s">
        <v>41</v>
      </c>
      <c r="I108" s="41"/>
      <c r="J108" s="30">
        <f t="shared" si="3"/>
        <v>0</v>
      </c>
      <c r="K108" s="10"/>
    </row>
    <row r="109" spans="1:11" ht="15" customHeight="1" x14ac:dyDescent="0.4">
      <c r="A109" s="19" t="s">
        <v>129</v>
      </c>
      <c r="B109" s="9" t="s">
        <v>116</v>
      </c>
      <c r="C109" s="9" t="s">
        <v>133</v>
      </c>
      <c r="D109" s="9" t="s">
        <v>95</v>
      </c>
      <c r="E109" s="17" t="s">
        <v>103</v>
      </c>
      <c r="F109" s="29">
        <v>726</v>
      </c>
      <c r="G109" s="55">
        <v>76.66</v>
      </c>
      <c r="H109" s="17" t="s">
        <v>41</v>
      </c>
      <c r="I109" s="41"/>
      <c r="J109" s="30">
        <f t="shared" si="3"/>
        <v>0</v>
      </c>
      <c r="K109" s="10"/>
    </row>
    <row r="110" spans="1:11" ht="15" customHeight="1" x14ac:dyDescent="0.4">
      <c r="A110" s="17" t="s">
        <v>53</v>
      </c>
      <c r="B110" s="9" t="s">
        <v>117</v>
      </c>
      <c r="C110" s="9" t="s">
        <v>133</v>
      </c>
      <c r="D110" s="9" t="s">
        <v>95</v>
      </c>
      <c r="E110" s="17" t="s">
        <v>104</v>
      </c>
      <c r="F110" s="29">
        <v>726</v>
      </c>
      <c r="G110" s="55">
        <v>58.31</v>
      </c>
      <c r="H110" s="17" t="s">
        <v>41</v>
      </c>
      <c r="I110" s="41"/>
      <c r="J110" s="30">
        <f t="shared" si="3"/>
        <v>0</v>
      </c>
      <c r="K110" s="10"/>
    </row>
    <row r="111" spans="1:11" ht="15" customHeight="1" x14ac:dyDescent="0.4">
      <c r="A111" s="17" t="s">
        <v>130</v>
      </c>
      <c r="B111" s="9" t="s">
        <v>118</v>
      </c>
      <c r="C111" s="9" t="s">
        <v>133</v>
      </c>
      <c r="D111" s="9" t="s">
        <v>96</v>
      </c>
      <c r="E111" s="17" t="s">
        <v>135</v>
      </c>
      <c r="F111" s="29">
        <v>363</v>
      </c>
      <c r="G111" s="55">
        <v>50.4</v>
      </c>
      <c r="H111" s="17" t="s">
        <v>41</v>
      </c>
      <c r="I111" s="41"/>
      <c r="J111" s="30">
        <f t="shared" si="3"/>
        <v>0</v>
      </c>
      <c r="K111" s="10"/>
    </row>
    <row r="112" spans="1:11" ht="15" customHeight="1" x14ac:dyDescent="0.4">
      <c r="A112" s="17" t="s">
        <v>53</v>
      </c>
      <c r="B112" s="9" t="s">
        <v>119</v>
      </c>
      <c r="C112" s="9" t="s">
        <v>133</v>
      </c>
      <c r="D112" s="9" t="s">
        <v>96</v>
      </c>
      <c r="E112" s="17" t="s">
        <v>135</v>
      </c>
      <c r="F112" s="29">
        <v>363</v>
      </c>
      <c r="G112" s="55">
        <v>29.43</v>
      </c>
      <c r="H112" s="17" t="s">
        <v>41</v>
      </c>
      <c r="I112" s="41"/>
      <c r="J112" s="30">
        <f t="shared" si="3"/>
        <v>0</v>
      </c>
      <c r="K112" s="10"/>
    </row>
    <row r="113" spans="1:11" ht="15" customHeight="1" x14ac:dyDescent="0.4">
      <c r="A113" s="17" t="s">
        <v>51</v>
      </c>
      <c r="B113" s="9" t="s">
        <v>120</v>
      </c>
      <c r="C113" s="9" t="s">
        <v>133</v>
      </c>
      <c r="D113" s="9" t="s">
        <v>96</v>
      </c>
      <c r="E113" s="17" t="s">
        <v>103</v>
      </c>
      <c r="F113" s="29">
        <v>726</v>
      </c>
      <c r="G113" s="55">
        <v>54.1</v>
      </c>
      <c r="H113" s="17" t="s">
        <v>41</v>
      </c>
      <c r="I113" s="41"/>
      <c r="J113" s="30">
        <f t="shared" si="3"/>
        <v>0</v>
      </c>
      <c r="K113" s="10"/>
    </row>
    <row r="114" spans="1:11" ht="15" customHeight="1" x14ac:dyDescent="0.4">
      <c r="A114" s="17" t="s">
        <v>53</v>
      </c>
      <c r="B114" s="9" t="s">
        <v>121</v>
      </c>
      <c r="C114" s="9" t="s">
        <v>133</v>
      </c>
      <c r="D114" s="9" t="s">
        <v>96</v>
      </c>
      <c r="E114" s="17" t="s">
        <v>103</v>
      </c>
      <c r="F114" s="29">
        <v>726</v>
      </c>
      <c r="G114" s="55">
        <v>105.84</v>
      </c>
      <c r="H114" s="17" t="s">
        <v>41</v>
      </c>
      <c r="I114" s="41"/>
      <c r="J114" s="30">
        <f t="shared" si="3"/>
        <v>0</v>
      </c>
      <c r="K114" s="10"/>
    </row>
    <row r="115" spans="1:11" ht="15" customHeight="1" x14ac:dyDescent="0.4">
      <c r="A115" s="17" t="s">
        <v>51</v>
      </c>
      <c r="B115" s="9" t="s">
        <v>93</v>
      </c>
      <c r="C115" s="9" t="s">
        <v>28</v>
      </c>
      <c r="D115" s="9" t="s">
        <v>96</v>
      </c>
      <c r="E115" s="17" t="s">
        <v>103</v>
      </c>
      <c r="F115" s="29">
        <v>726</v>
      </c>
      <c r="G115" s="55">
        <v>147.65</v>
      </c>
      <c r="H115" s="17" t="s">
        <v>41</v>
      </c>
      <c r="I115" s="41"/>
      <c r="J115" s="30">
        <f t="shared" si="3"/>
        <v>0</v>
      </c>
      <c r="K115" s="10"/>
    </row>
    <row r="116" spans="1:11" ht="15" customHeight="1" x14ac:dyDescent="0.4">
      <c r="A116" s="17" t="s">
        <v>53</v>
      </c>
      <c r="B116" s="9" t="s">
        <v>93</v>
      </c>
      <c r="C116" s="9" t="s">
        <v>133</v>
      </c>
      <c r="D116" s="9" t="s">
        <v>96</v>
      </c>
      <c r="E116" s="17" t="s">
        <v>103</v>
      </c>
      <c r="F116" s="29">
        <v>726</v>
      </c>
      <c r="G116" s="55">
        <v>170.58</v>
      </c>
      <c r="H116" s="17" t="s">
        <v>41</v>
      </c>
      <c r="I116" s="41"/>
      <c r="J116" s="30">
        <f t="shared" si="3"/>
        <v>0</v>
      </c>
      <c r="K116" s="10"/>
    </row>
    <row r="117" spans="1:11" ht="15" customHeight="1" x14ac:dyDescent="0.4">
      <c r="A117" s="17" t="s">
        <v>51</v>
      </c>
      <c r="B117" s="9" t="s">
        <v>122</v>
      </c>
      <c r="C117" s="9" t="s">
        <v>133</v>
      </c>
      <c r="D117" s="9" t="s">
        <v>96</v>
      </c>
      <c r="E117" s="17" t="s">
        <v>103</v>
      </c>
      <c r="F117" s="29">
        <v>726</v>
      </c>
      <c r="G117" s="55">
        <v>8.42</v>
      </c>
      <c r="H117" s="17" t="s">
        <v>41</v>
      </c>
      <c r="I117" s="41"/>
      <c r="J117" s="30">
        <f t="shared" si="3"/>
        <v>0</v>
      </c>
      <c r="K117" s="9"/>
    </row>
    <row r="118" spans="1:11" ht="15" customHeight="1" x14ac:dyDescent="0.4">
      <c r="A118" s="17" t="s">
        <v>51</v>
      </c>
      <c r="B118" s="9" t="s">
        <v>123</v>
      </c>
      <c r="C118" s="9" t="s">
        <v>133</v>
      </c>
      <c r="D118" s="9" t="s">
        <v>96</v>
      </c>
      <c r="E118" s="17" t="s">
        <v>103</v>
      </c>
      <c r="F118" s="29">
        <v>726</v>
      </c>
      <c r="G118" s="55">
        <v>8.42</v>
      </c>
      <c r="H118" s="17" t="s">
        <v>41</v>
      </c>
      <c r="I118" s="41"/>
      <c r="J118" s="30">
        <f t="shared" si="3"/>
        <v>0</v>
      </c>
      <c r="K118" s="10"/>
    </row>
    <row r="119" spans="1:11" ht="15" customHeight="1" x14ac:dyDescent="0.4">
      <c r="A119" s="17" t="s">
        <v>53</v>
      </c>
      <c r="B119" s="9" t="s">
        <v>122</v>
      </c>
      <c r="C119" s="9" t="s">
        <v>133</v>
      </c>
      <c r="D119" s="9" t="s">
        <v>96</v>
      </c>
      <c r="E119" s="17" t="s">
        <v>103</v>
      </c>
      <c r="F119" s="29">
        <v>726</v>
      </c>
      <c r="G119" s="55">
        <v>16.829999999999998</v>
      </c>
      <c r="H119" s="17" t="s">
        <v>41</v>
      </c>
      <c r="I119" s="41"/>
      <c r="J119" s="30">
        <f t="shared" si="3"/>
        <v>0</v>
      </c>
      <c r="K119" s="10"/>
    </row>
    <row r="120" spans="1:11" ht="15" customHeight="1" x14ac:dyDescent="0.4">
      <c r="A120" s="17" t="s">
        <v>53</v>
      </c>
      <c r="B120" s="9" t="s">
        <v>123</v>
      </c>
      <c r="C120" s="9" t="s">
        <v>133</v>
      </c>
      <c r="D120" s="9" t="s">
        <v>96</v>
      </c>
      <c r="E120" s="17" t="s">
        <v>103</v>
      </c>
      <c r="F120" s="29">
        <v>726</v>
      </c>
      <c r="G120" s="55">
        <v>16.829999999999998</v>
      </c>
      <c r="H120" s="17" t="s">
        <v>41</v>
      </c>
      <c r="I120" s="41"/>
      <c r="J120" s="30">
        <f t="shared" si="3"/>
        <v>0</v>
      </c>
      <c r="K120" s="10"/>
    </row>
    <row r="121" spans="1:11" ht="15" customHeight="1" x14ac:dyDescent="0.4">
      <c r="A121" s="17" t="s">
        <v>51</v>
      </c>
      <c r="B121" s="9" t="s">
        <v>124</v>
      </c>
      <c r="C121" s="9" t="s">
        <v>133</v>
      </c>
      <c r="D121" s="9" t="s">
        <v>96</v>
      </c>
      <c r="E121" s="17" t="s">
        <v>103</v>
      </c>
      <c r="F121" s="29">
        <v>726</v>
      </c>
      <c r="G121" s="55">
        <v>11.87</v>
      </c>
      <c r="H121" s="17" t="s">
        <v>41</v>
      </c>
      <c r="I121" s="41"/>
      <c r="J121" s="30">
        <f t="shared" si="3"/>
        <v>0</v>
      </c>
      <c r="K121" s="10"/>
    </row>
    <row r="122" spans="1:11" ht="15" customHeight="1" x14ac:dyDescent="0.4">
      <c r="A122" s="17" t="s">
        <v>53</v>
      </c>
      <c r="B122" s="9" t="s">
        <v>124</v>
      </c>
      <c r="C122" s="9" t="s">
        <v>133</v>
      </c>
      <c r="D122" s="9" t="s">
        <v>96</v>
      </c>
      <c r="E122" s="17" t="s">
        <v>103</v>
      </c>
      <c r="F122" s="29">
        <v>726</v>
      </c>
      <c r="G122" s="55">
        <v>11.87</v>
      </c>
      <c r="H122" s="17" t="s">
        <v>41</v>
      </c>
      <c r="I122" s="41"/>
      <c r="J122" s="30">
        <f t="shared" si="3"/>
        <v>0</v>
      </c>
      <c r="K122" s="10"/>
    </row>
    <row r="123" spans="1:11" ht="15" customHeight="1" x14ac:dyDescent="0.4">
      <c r="A123" s="17" t="s">
        <v>53</v>
      </c>
      <c r="B123" s="9" t="s">
        <v>22</v>
      </c>
      <c r="C123" s="9" t="s">
        <v>133</v>
      </c>
      <c r="D123" s="9" t="s">
        <v>96</v>
      </c>
      <c r="E123" s="17" t="s">
        <v>103</v>
      </c>
      <c r="F123" s="29">
        <v>726</v>
      </c>
      <c r="G123" s="55">
        <v>10.48</v>
      </c>
      <c r="H123" s="17" t="s">
        <v>41</v>
      </c>
      <c r="I123" s="41"/>
      <c r="J123" s="30">
        <f t="shared" si="3"/>
        <v>0</v>
      </c>
      <c r="K123" s="10"/>
    </row>
    <row r="124" spans="1:11" ht="15" customHeight="1" x14ac:dyDescent="0.4">
      <c r="A124" s="17">
        <v>1</v>
      </c>
      <c r="B124" s="9" t="s">
        <v>125</v>
      </c>
      <c r="C124" s="9" t="s">
        <v>133</v>
      </c>
      <c r="D124" s="9" t="s">
        <v>96</v>
      </c>
      <c r="E124" s="17" t="s">
        <v>103</v>
      </c>
      <c r="F124" s="29">
        <v>726</v>
      </c>
      <c r="G124" s="55">
        <v>5.27</v>
      </c>
      <c r="H124" s="17" t="s">
        <v>41</v>
      </c>
      <c r="I124" s="41"/>
      <c r="J124" s="30">
        <f t="shared" si="3"/>
        <v>0</v>
      </c>
      <c r="K124" s="10"/>
    </row>
    <row r="125" spans="1:11" ht="15" customHeight="1" x14ac:dyDescent="0.4">
      <c r="A125" s="17" t="s">
        <v>52</v>
      </c>
      <c r="B125" s="9" t="s">
        <v>126</v>
      </c>
      <c r="C125" s="9" t="s">
        <v>133</v>
      </c>
      <c r="D125" s="9" t="s">
        <v>96</v>
      </c>
      <c r="E125" s="17" t="s">
        <v>103</v>
      </c>
      <c r="F125" s="29">
        <v>726</v>
      </c>
      <c r="G125" s="55">
        <v>5.67</v>
      </c>
      <c r="H125" s="17" t="s">
        <v>41</v>
      </c>
      <c r="I125" s="41"/>
      <c r="J125" s="30">
        <f t="shared" si="3"/>
        <v>0</v>
      </c>
      <c r="K125" s="10"/>
    </row>
    <row r="126" spans="1:11" ht="15" customHeight="1" x14ac:dyDescent="0.4">
      <c r="A126" s="17" t="s">
        <v>52</v>
      </c>
      <c r="B126" s="9" t="s">
        <v>127</v>
      </c>
      <c r="C126" s="9" t="s">
        <v>133</v>
      </c>
      <c r="D126" s="9" t="s">
        <v>96</v>
      </c>
      <c r="E126" s="17" t="s">
        <v>135</v>
      </c>
      <c r="F126" s="29">
        <v>363</v>
      </c>
      <c r="G126" s="55">
        <v>6.9</v>
      </c>
      <c r="H126" s="17" t="s">
        <v>41</v>
      </c>
      <c r="I126" s="41"/>
      <c r="J126" s="30">
        <f t="shared" si="3"/>
        <v>0</v>
      </c>
      <c r="K126" s="10"/>
    </row>
    <row r="127" spans="1:11" ht="15" customHeight="1" x14ac:dyDescent="0.4">
      <c r="A127" s="17" t="s">
        <v>129</v>
      </c>
      <c r="B127" s="9" t="s">
        <v>128</v>
      </c>
      <c r="C127" s="9" t="s">
        <v>94</v>
      </c>
      <c r="D127" s="9" t="s">
        <v>134</v>
      </c>
      <c r="E127" s="17" t="s">
        <v>103</v>
      </c>
      <c r="F127" s="29">
        <v>726</v>
      </c>
      <c r="G127" s="55">
        <v>39.5</v>
      </c>
      <c r="H127" s="17" t="s">
        <v>41</v>
      </c>
      <c r="I127" s="41"/>
      <c r="J127" s="30">
        <f t="shared" si="3"/>
        <v>0</v>
      </c>
      <c r="K127" s="10"/>
    </row>
    <row r="128" spans="1:11" ht="15" customHeight="1" x14ac:dyDescent="0.4">
      <c r="A128" s="17" t="s">
        <v>129</v>
      </c>
      <c r="B128" s="9" t="s">
        <v>131</v>
      </c>
      <c r="C128" s="9" t="s">
        <v>133</v>
      </c>
      <c r="D128" s="9" t="s">
        <v>96</v>
      </c>
      <c r="E128" s="17" t="s">
        <v>103</v>
      </c>
      <c r="F128" s="29">
        <v>726</v>
      </c>
      <c r="G128" s="55">
        <v>8.91</v>
      </c>
      <c r="H128" s="17" t="s">
        <v>41</v>
      </c>
      <c r="I128" s="41"/>
      <c r="J128" s="30">
        <f t="shared" si="3"/>
        <v>0</v>
      </c>
      <c r="K128" s="10"/>
    </row>
    <row r="129" spans="1:11" ht="15" customHeight="1" x14ac:dyDescent="0.4">
      <c r="A129" s="17"/>
      <c r="B129" s="17"/>
      <c r="C129" s="9"/>
      <c r="D129" s="17"/>
      <c r="E129" s="17"/>
      <c r="F129" s="29"/>
      <c r="G129" s="55"/>
      <c r="H129" s="17"/>
      <c r="I129" s="41"/>
      <c r="J129" s="30"/>
      <c r="K129" s="10"/>
    </row>
    <row r="130" spans="1:11" ht="15" customHeight="1" x14ac:dyDescent="0.4">
      <c r="A130" s="17"/>
      <c r="B130" s="17"/>
      <c r="C130" s="9"/>
      <c r="D130" s="17"/>
      <c r="E130" s="17"/>
      <c r="F130" s="29"/>
      <c r="G130" s="55"/>
      <c r="H130" s="17"/>
      <c r="I130" s="41"/>
      <c r="J130" s="30"/>
      <c r="K130" s="10"/>
    </row>
    <row r="131" spans="1:11" ht="15" customHeight="1" x14ac:dyDescent="0.4">
      <c r="A131" s="17"/>
      <c r="B131" s="17"/>
      <c r="C131" s="9"/>
      <c r="D131" s="17"/>
      <c r="E131" s="17"/>
      <c r="F131" s="29"/>
      <c r="G131" s="55"/>
      <c r="H131" s="17"/>
      <c r="I131" s="41"/>
      <c r="J131" s="30"/>
      <c r="K131" s="10"/>
    </row>
    <row r="132" spans="1:11" ht="15" customHeight="1" x14ac:dyDescent="0.4">
      <c r="A132" s="9"/>
      <c r="B132" s="9"/>
      <c r="C132" s="9"/>
      <c r="D132" s="17" t="s">
        <v>109</v>
      </c>
      <c r="E132" s="17"/>
      <c r="F132" s="29"/>
      <c r="G132" s="50"/>
      <c r="H132" s="17"/>
      <c r="I132" s="41"/>
      <c r="J132" s="30">
        <f>SUM(J105:J128)</f>
        <v>0</v>
      </c>
      <c r="K132" s="10"/>
    </row>
    <row r="133" spans="1:11" ht="15" customHeight="1" x14ac:dyDescent="0.4"/>
    <row r="134" spans="1:11" ht="15" customHeight="1" x14ac:dyDescent="0.4">
      <c r="A134" s="88" t="s">
        <v>58</v>
      </c>
      <c r="B134" s="88"/>
      <c r="C134" s="88"/>
      <c r="D134" s="88"/>
      <c r="E134" s="1"/>
      <c r="F134" s="22"/>
      <c r="G134" s="43"/>
      <c r="H134" s="1"/>
      <c r="I134" s="23"/>
      <c r="J134" s="22"/>
      <c r="K134" s="1" t="s">
        <v>230</v>
      </c>
    </row>
    <row r="135" spans="1:11" ht="15" customHeight="1" x14ac:dyDescent="0.4">
      <c r="A135" s="85" t="s">
        <v>0</v>
      </c>
      <c r="B135" s="86"/>
      <c r="C135" s="87" t="s">
        <v>108</v>
      </c>
      <c r="D135" s="87"/>
      <c r="E135" s="2" t="s">
        <v>36</v>
      </c>
      <c r="F135" s="24"/>
      <c r="G135" s="44" t="s">
        <v>40</v>
      </c>
      <c r="H135" s="2" t="s">
        <v>45</v>
      </c>
      <c r="I135" s="35" t="s">
        <v>46</v>
      </c>
      <c r="J135" s="24" t="s">
        <v>111</v>
      </c>
      <c r="K135" s="2" t="s">
        <v>55</v>
      </c>
    </row>
    <row r="136" spans="1:11" ht="15" customHeight="1" x14ac:dyDescent="0.4">
      <c r="A136" s="2" t="s">
        <v>113</v>
      </c>
      <c r="B136" s="57" t="s">
        <v>93</v>
      </c>
      <c r="C136" s="3" t="s">
        <v>28</v>
      </c>
      <c r="D136" s="3" t="s">
        <v>144</v>
      </c>
      <c r="E136" s="4" t="s">
        <v>38</v>
      </c>
      <c r="F136" s="32">
        <v>18</v>
      </c>
      <c r="G136" s="58">
        <v>147.65</v>
      </c>
      <c r="H136" s="2" t="s">
        <v>41</v>
      </c>
      <c r="I136" s="36"/>
      <c r="J136" s="25">
        <f>INT(F136*G136*I136)</f>
        <v>0</v>
      </c>
      <c r="K136" s="3"/>
    </row>
    <row r="137" spans="1:11" ht="15" customHeight="1" x14ac:dyDescent="0.4">
      <c r="A137" s="2" t="s">
        <v>136</v>
      </c>
      <c r="B137" s="57" t="s">
        <v>93</v>
      </c>
      <c r="C137" s="3" t="s">
        <v>28</v>
      </c>
      <c r="D137" s="3" t="s">
        <v>144</v>
      </c>
      <c r="E137" s="4" t="s">
        <v>38</v>
      </c>
      <c r="F137" s="32">
        <v>18</v>
      </c>
      <c r="G137" s="59">
        <v>170.58</v>
      </c>
      <c r="H137" s="2" t="s">
        <v>41</v>
      </c>
      <c r="I137" s="36"/>
      <c r="J137" s="25">
        <f>INT(F137*G137*I137)</f>
        <v>0</v>
      </c>
      <c r="K137" s="3"/>
    </row>
    <row r="138" spans="1:11" ht="15" customHeight="1" x14ac:dyDescent="0.4">
      <c r="A138" s="2" t="s">
        <v>113</v>
      </c>
      <c r="B138" s="57" t="s">
        <v>137</v>
      </c>
      <c r="C138" s="3" t="s">
        <v>133</v>
      </c>
      <c r="D138" s="3" t="s">
        <v>144</v>
      </c>
      <c r="E138" s="4" t="s">
        <v>146</v>
      </c>
      <c r="F138" s="32">
        <v>9</v>
      </c>
      <c r="G138" s="59">
        <v>16.84</v>
      </c>
      <c r="H138" s="2" t="s">
        <v>41</v>
      </c>
      <c r="I138" s="36"/>
      <c r="J138" s="25">
        <f t="shared" ref="J138:J155" si="4">INT(F138*G138*I138)</f>
        <v>0</v>
      </c>
      <c r="K138" s="3"/>
    </row>
    <row r="139" spans="1:11" ht="15" customHeight="1" x14ac:dyDescent="0.4">
      <c r="A139" s="2" t="s">
        <v>136</v>
      </c>
      <c r="B139" s="57" t="s">
        <v>137</v>
      </c>
      <c r="C139" s="3" t="s">
        <v>133</v>
      </c>
      <c r="D139" s="3" t="s">
        <v>144</v>
      </c>
      <c r="E139" s="4" t="s">
        <v>146</v>
      </c>
      <c r="F139" s="32">
        <v>9</v>
      </c>
      <c r="G139" s="59">
        <v>33.659999999999997</v>
      </c>
      <c r="H139" s="2" t="s">
        <v>41</v>
      </c>
      <c r="I139" s="36"/>
      <c r="J139" s="25">
        <f t="shared" si="4"/>
        <v>0</v>
      </c>
      <c r="K139" s="3"/>
    </row>
    <row r="140" spans="1:11" ht="15" customHeight="1" x14ac:dyDescent="0.4">
      <c r="A140" s="2" t="s">
        <v>138</v>
      </c>
      <c r="B140" s="57" t="s">
        <v>265</v>
      </c>
      <c r="C140" s="3" t="s">
        <v>133</v>
      </c>
      <c r="D140" s="3" t="s">
        <v>144</v>
      </c>
      <c r="E140" s="4" t="s">
        <v>38</v>
      </c>
      <c r="F140" s="32">
        <v>18</v>
      </c>
      <c r="G140" s="59">
        <v>272.33</v>
      </c>
      <c r="H140" s="2" t="s">
        <v>41</v>
      </c>
      <c r="I140" s="36"/>
      <c r="J140" s="25">
        <f t="shared" si="4"/>
        <v>0</v>
      </c>
      <c r="K140" s="3"/>
    </row>
    <row r="141" spans="1:11" ht="15" customHeight="1" x14ac:dyDescent="0.4">
      <c r="A141" s="2"/>
      <c r="B141" s="57" t="s">
        <v>139</v>
      </c>
      <c r="C141" s="3"/>
      <c r="D141" s="13"/>
      <c r="E141" s="4"/>
      <c r="F141" s="32"/>
      <c r="G141" s="59"/>
      <c r="H141" s="2"/>
      <c r="I141" s="37"/>
      <c r="J141" s="25">
        <f t="shared" si="4"/>
        <v>0</v>
      </c>
      <c r="K141" s="3"/>
    </row>
    <row r="142" spans="1:11" ht="15" customHeight="1" x14ac:dyDescent="0.4">
      <c r="A142" s="2"/>
      <c r="B142" s="57" t="s">
        <v>140</v>
      </c>
      <c r="C142" s="3"/>
      <c r="D142" s="13"/>
      <c r="E142" s="4"/>
      <c r="F142" s="32"/>
      <c r="G142" s="59"/>
      <c r="H142" s="2"/>
      <c r="I142" s="37"/>
      <c r="J142" s="25">
        <f t="shared" si="4"/>
        <v>0</v>
      </c>
      <c r="K142" s="3"/>
    </row>
    <row r="143" spans="1:11" ht="15" customHeight="1" x14ac:dyDescent="0.4">
      <c r="A143" s="2"/>
      <c r="B143" s="57" t="s">
        <v>141</v>
      </c>
      <c r="C143" s="3"/>
      <c r="D143" s="13"/>
      <c r="E143" s="4"/>
      <c r="F143" s="32"/>
      <c r="G143" s="59"/>
      <c r="H143" s="2"/>
      <c r="I143" s="37"/>
      <c r="J143" s="25">
        <f t="shared" si="4"/>
        <v>0</v>
      </c>
      <c r="K143" s="3"/>
    </row>
    <row r="144" spans="1:11" ht="15" customHeight="1" x14ac:dyDescent="0.4">
      <c r="A144" s="2" t="s">
        <v>138</v>
      </c>
      <c r="B144" s="57" t="s">
        <v>264</v>
      </c>
      <c r="C144" s="3" t="s">
        <v>133</v>
      </c>
      <c r="D144" s="53" t="s">
        <v>144</v>
      </c>
      <c r="E144" s="4" t="s">
        <v>38</v>
      </c>
      <c r="F144" s="32">
        <v>18</v>
      </c>
      <c r="G144" s="59">
        <v>420.49</v>
      </c>
      <c r="H144" s="2" t="s">
        <v>41</v>
      </c>
      <c r="I144" s="37"/>
      <c r="J144" s="25">
        <f t="shared" si="4"/>
        <v>0</v>
      </c>
      <c r="K144" s="3"/>
    </row>
    <row r="145" spans="1:11" ht="15" customHeight="1" x14ac:dyDescent="0.4">
      <c r="A145" s="2"/>
      <c r="B145" s="57" t="s">
        <v>142</v>
      </c>
      <c r="C145" s="3"/>
      <c r="D145" s="53"/>
      <c r="E145" s="4"/>
      <c r="F145" s="32"/>
      <c r="G145" s="59"/>
      <c r="H145" s="2"/>
      <c r="I145" s="37"/>
      <c r="J145" s="25">
        <f t="shared" si="4"/>
        <v>0</v>
      </c>
      <c r="K145" s="3"/>
    </row>
    <row r="146" spans="1:11" ht="15" customHeight="1" x14ac:dyDescent="0.4">
      <c r="A146" s="2" t="s">
        <v>51</v>
      </c>
      <c r="B146" s="57" t="s">
        <v>61</v>
      </c>
      <c r="C146" s="3" t="s">
        <v>64</v>
      </c>
      <c r="D146" s="53" t="s">
        <v>145</v>
      </c>
      <c r="E146" s="4" t="s">
        <v>39</v>
      </c>
      <c r="F146" s="32">
        <v>12</v>
      </c>
      <c r="G146" s="59">
        <v>76.86</v>
      </c>
      <c r="H146" s="2" t="s">
        <v>41</v>
      </c>
      <c r="I146" s="37"/>
      <c r="J146" s="83">
        <f t="shared" si="4"/>
        <v>0</v>
      </c>
      <c r="K146" s="3"/>
    </row>
    <row r="147" spans="1:11" ht="15" customHeight="1" x14ac:dyDescent="0.4">
      <c r="A147" s="2" t="s">
        <v>136</v>
      </c>
      <c r="B147" s="57" t="s">
        <v>61</v>
      </c>
      <c r="C147" s="3" t="s">
        <v>64</v>
      </c>
      <c r="D147" s="53" t="s">
        <v>145</v>
      </c>
      <c r="E147" s="4" t="s">
        <v>39</v>
      </c>
      <c r="F147" s="32">
        <v>12</v>
      </c>
      <c r="G147" s="59">
        <v>90.19</v>
      </c>
      <c r="H147" s="2" t="s">
        <v>41</v>
      </c>
      <c r="I147" s="37"/>
      <c r="J147" s="83">
        <f t="shared" si="4"/>
        <v>0</v>
      </c>
      <c r="K147" s="3"/>
    </row>
    <row r="148" spans="1:11" ht="15" customHeight="1" x14ac:dyDescent="0.4">
      <c r="A148" s="2" t="s">
        <v>138</v>
      </c>
      <c r="B148" s="57" t="s">
        <v>124</v>
      </c>
      <c r="C148" s="56" t="s">
        <v>133</v>
      </c>
      <c r="D148" s="53" t="s">
        <v>144</v>
      </c>
      <c r="E148" s="4" t="s">
        <v>38</v>
      </c>
      <c r="F148" s="32">
        <v>18</v>
      </c>
      <c r="G148" s="59">
        <v>23.74</v>
      </c>
      <c r="H148" s="2" t="s">
        <v>41</v>
      </c>
      <c r="I148" s="37"/>
      <c r="J148" s="25">
        <f t="shared" si="4"/>
        <v>0</v>
      </c>
      <c r="K148" s="3"/>
    </row>
    <row r="149" spans="1:11" ht="15" customHeight="1" x14ac:dyDescent="0.4">
      <c r="A149" s="2" t="s">
        <v>53</v>
      </c>
      <c r="B149" s="57" t="s">
        <v>22</v>
      </c>
      <c r="C149" s="3" t="s">
        <v>133</v>
      </c>
      <c r="D149" s="53" t="s">
        <v>96</v>
      </c>
      <c r="E149" s="4" t="s">
        <v>38</v>
      </c>
      <c r="F149" s="32">
        <v>18</v>
      </c>
      <c r="G149" s="59">
        <v>10.48</v>
      </c>
      <c r="H149" s="2" t="s">
        <v>41</v>
      </c>
      <c r="I149" s="37"/>
      <c r="J149" s="25">
        <f t="shared" si="4"/>
        <v>0</v>
      </c>
      <c r="K149" s="3"/>
    </row>
    <row r="150" spans="1:11" ht="15" customHeight="1" x14ac:dyDescent="0.4">
      <c r="A150" s="2" t="s">
        <v>138</v>
      </c>
      <c r="B150" s="57" t="s">
        <v>266</v>
      </c>
      <c r="C150" s="56" t="s">
        <v>133</v>
      </c>
      <c r="D150" s="53" t="s">
        <v>144</v>
      </c>
      <c r="E150" s="4" t="s">
        <v>37</v>
      </c>
      <c r="F150" s="32">
        <v>18</v>
      </c>
      <c r="G150" s="59">
        <v>24.33</v>
      </c>
      <c r="H150" s="2" t="s">
        <v>41</v>
      </c>
      <c r="I150" s="37"/>
      <c r="J150" s="25">
        <f t="shared" si="4"/>
        <v>0</v>
      </c>
      <c r="K150" s="3"/>
    </row>
    <row r="151" spans="1:11" ht="15" customHeight="1" x14ac:dyDescent="0.4">
      <c r="A151" s="2" t="s">
        <v>52</v>
      </c>
      <c r="B151" s="57" t="s">
        <v>21</v>
      </c>
      <c r="C151" s="56" t="s">
        <v>28</v>
      </c>
      <c r="D151" s="53" t="s">
        <v>144</v>
      </c>
      <c r="E151" s="4" t="s">
        <v>37</v>
      </c>
      <c r="F151" s="32">
        <v>18</v>
      </c>
      <c r="G151" s="59">
        <v>57.43</v>
      </c>
      <c r="H151" s="2" t="s">
        <v>41</v>
      </c>
      <c r="I151" s="37"/>
      <c r="J151" s="25">
        <f t="shared" si="4"/>
        <v>0</v>
      </c>
      <c r="K151" s="3"/>
    </row>
    <row r="152" spans="1:11" ht="15" customHeight="1" x14ac:dyDescent="0.4">
      <c r="A152" s="2" t="s">
        <v>138</v>
      </c>
      <c r="B152" s="57" t="s">
        <v>143</v>
      </c>
      <c r="C152" s="3" t="s">
        <v>133</v>
      </c>
      <c r="D152" s="53" t="s">
        <v>144</v>
      </c>
      <c r="E152" s="4" t="s">
        <v>37</v>
      </c>
      <c r="F152" s="32">
        <v>18</v>
      </c>
      <c r="G152" s="59">
        <v>79.83</v>
      </c>
      <c r="H152" s="2" t="s">
        <v>41</v>
      </c>
      <c r="I152" s="37"/>
      <c r="J152" s="25">
        <f t="shared" si="4"/>
        <v>0</v>
      </c>
      <c r="K152" s="3"/>
    </row>
    <row r="153" spans="1:11" ht="15" customHeight="1" x14ac:dyDescent="0.4">
      <c r="A153" s="2" t="s">
        <v>138</v>
      </c>
      <c r="B153" s="57" t="s">
        <v>131</v>
      </c>
      <c r="C153" s="3" t="s">
        <v>133</v>
      </c>
      <c r="D153" s="53" t="s">
        <v>144</v>
      </c>
      <c r="E153" s="4" t="s">
        <v>37</v>
      </c>
      <c r="F153" s="32">
        <v>18</v>
      </c>
      <c r="G153" s="59">
        <v>8.91</v>
      </c>
      <c r="H153" s="2" t="s">
        <v>41</v>
      </c>
      <c r="I153" s="37"/>
      <c r="J153" s="25">
        <f t="shared" si="4"/>
        <v>0</v>
      </c>
      <c r="K153" s="3"/>
    </row>
    <row r="154" spans="1:11" ht="15" customHeight="1" x14ac:dyDescent="0.4">
      <c r="A154" s="2"/>
      <c r="B154" s="2"/>
      <c r="C154" s="3"/>
      <c r="D154" s="13"/>
      <c r="E154" s="4"/>
      <c r="F154" s="32"/>
      <c r="G154" s="46"/>
      <c r="H154" s="2"/>
      <c r="I154" s="37"/>
      <c r="J154" s="25">
        <f t="shared" si="4"/>
        <v>0</v>
      </c>
      <c r="K154" s="3"/>
    </row>
    <row r="155" spans="1:11" ht="15" customHeight="1" x14ac:dyDescent="0.4">
      <c r="A155" s="8"/>
      <c r="B155" s="5"/>
      <c r="C155" s="6"/>
      <c r="D155" s="14"/>
      <c r="E155" s="7"/>
      <c r="F155" s="33"/>
      <c r="G155" s="47"/>
      <c r="H155" s="5"/>
      <c r="I155" s="38"/>
      <c r="J155" s="25">
        <f t="shared" si="4"/>
        <v>0</v>
      </c>
      <c r="K155" s="3"/>
    </row>
    <row r="156" spans="1:11" ht="15" customHeight="1" x14ac:dyDescent="0.4">
      <c r="A156" s="3"/>
      <c r="B156" s="3"/>
      <c r="C156" s="3"/>
      <c r="D156" s="13" t="s">
        <v>54</v>
      </c>
      <c r="E156" s="4"/>
      <c r="F156" s="32"/>
      <c r="G156" s="46"/>
      <c r="H156" s="2"/>
      <c r="I156" s="37"/>
      <c r="J156" s="26">
        <f>SUM(J136:J155)</f>
        <v>0</v>
      </c>
      <c r="K156" s="3"/>
    </row>
    <row r="157" spans="1:11" ht="15" customHeight="1" x14ac:dyDescent="0.4">
      <c r="A157" s="88" t="s">
        <v>59</v>
      </c>
      <c r="B157" s="88"/>
      <c r="C157" s="88"/>
      <c r="D157" s="88"/>
      <c r="E157" s="1"/>
      <c r="F157" s="22"/>
      <c r="G157" s="43"/>
      <c r="H157" s="1"/>
      <c r="I157" s="23"/>
      <c r="J157" s="22"/>
      <c r="K157" s="1"/>
    </row>
    <row r="158" spans="1:11" ht="15" customHeight="1" x14ac:dyDescent="0.4">
      <c r="A158" s="85" t="s">
        <v>0</v>
      </c>
      <c r="B158" s="86"/>
      <c r="C158" s="87" t="s">
        <v>108</v>
      </c>
      <c r="D158" s="87"/>
      <c r="E158" s="2" t="s">
        <v>36</v>
      </c>
      <c r="F158" s="24"/>
      <c r="G158" s="44" t="s">
        <v>40</v>
      </c>
      <c r="H158" s="2" t="s">
        <v>45</v>
      </c>
      <c r="I158" s="35" t="s">
        <v>46</v>
      </c>
      <c r="J158" s="24" t="s">
        <v>47</v>
      </c>
      <c r="K158" s="2" t="s">
        <v>55</v>
      </c>
    </row>
    <row r="159" spans="1:11" ht="15" customHeight="1" x14ac:dyDescent="0.4">
      <c r="A159" s="2" t="s">
        <v>113</v>
      </c>
      <c r="B159" s="56" t="s">
        <v>60</v>
      </c>
      <c r="C159" s="3" t="s">
        <v>147</v>
      </c>
      <c r="D159" s="56" t="s">
        <v>153</v>
      </c>
      <c r="E159" s="4" t="s">
        <v>76</v>
      </c>
      <c r="F159" s="32">
        <v>3</v>
      </c>
      <c r="G159" s="59">
        <v>68</v>
      </c>
      <c r="H159" s="2" t="s">
        <v>81</v>
      </c>
      <c r="I159" s="37"/>
      <c r="J159" s="26">
        <f>INT(F159*G159*I159)</f>
        <v>0</v>
      </c>
      <c r="K159" s="3"/>
    </row>
    <row r="160" spans="1:11" ht="15" customHeight="1" x14ac:dyDescent="0.4">
      <c r="A160" s="2" t="s">
        <v>113</v>
      </c>
      <c r="B160" s="56" t="s">
        <v>60</v>
      </c>
      <c r="C160" s="3" t="s">
        <v>147</v>
      </c>
      <c r="D160" s="56" t="s">
        <v>154</v>
      </c>
      <c r="E160" s="4" t="s">
        <v>76</v>
      </c>
      <c r="F160" s="32">
        <v>3</v>
      </c>
      <c r="G160" s="59">
        <v>138</v>
      </c>
      <c r="H160" s="2" t="s">
        <v>81</v>
      </c>
      <c r="I160" s="37"/>
      <c r="J160" s="26">
        <f t="shared" ref="J160:J180" si="5">INT(F160*G160*I160)</f>
        <v>0</v>
      </c>
      <c r="K160" s="3"/>
    </row>
    <row r="161" spans="1:11" ht="15" customHeight="1" x14ac:dyDescent="0.4">
      <c r="A161" s="2" t="s">
        <v>113</v>
      </c>
      <c r="B161" s="56" t="s">
        <v>60</v>
      </c>
      <c r="C161" s="3" t="s">
        <v>147</v>
      </c>
      <c r="D161" s="56" t="s">
        <v>155</v>
      </c>
      <c r="E161" s="4" t="s">
        <v>75</v>
      </c>
      <c r="F161" s="32">
        <v>3</v>
      </c>
      <c r="G161" s="59">
        <v>214</v>
      </c>
      <c r="H161" s="2" t="s">
        <v>81</v>
      </c>
      <c r="I161" s="37"/>
      <c r="J161" s="26">
        <f t="shared" si="5"/>
        <v>0</v>
      </c>
      <c r="K161" s="3"/>
    </row>
    <row r="162" spans="1:11" ht="15" customHeight="1" x14ac:dyDescent="0.4">
      <c r="A162" s="2" t="s">
        <v>113</v>
      </c>
      <c r="B162" s="56" t="s">
        <v>60</v>
      </c>
      <c r="C162" s="3" t="s">
        <v>147</v>
      </c>
      <c r="D162" s="56" t="s">
        <v>156</v>
      </c>
      <c r="E162" s="4" t="s">
        <v>75</v>
      </c>
      <c r="F162" s="32">
        <v>3</v>
      </c>
      <c r="G162" s="59">
        <v>8</v>
      </c>
      <c r="H162" s="2" t="s">
        <v>81</v>
      </c>
      <c r="I162" s="37"/>
      <c r="J162" s="26">
        <f t="shared" si="5"/>
        <v>0</v>
      </c>
      <c r="K162" s="3"/>
    </row>
    <row r="163" spans="1:11" ht="15" customHeight="1" x14ac:dyDescent="0.4">
      <c r="A163" s="2" t="s">
        <v>113</v>
      </c>
      <c r="B163" s="2"/>
      <c r="C163" s="4"/>
      <c r="D163" s="4"/>
      <c r="E163" s="4"/>
      <c r="F163" s="32"/>
      <c r="G163" s="59"/>
      <c r="H163" s="2"/>
      <c r="I163" s="37"/>
      <c r="J163" s="26">
        <f t="shared" si="5"/>
        <v>0</v>
      </c>
      <c r="K163" s="3"/>
    </row>
    <row r="164" spans="1:11" ht="15" customHeight="1" x14ac:dyDescent="0.4">
      <c r="A164" s="2" t="s">
        <v>113</v>
      </c>
      <c r="B164" s="56" t="s">
        <v>148</v>
      </c>
      <c r="C164" s="4"/>
      <c r="D164" s="4" t="s">
        <v>72</v>
      </c>
      <c r="E164" s="4" t="s">
        <v>75</v>
      </c>
      <c r="F164" s="32">
        <v>3</v>
      </c>
      <c r="G164" s="59">
        <v>1578.95</v>
      </c>
      <c r="H164" s="2" t="s">
        <v>81</v>
      </c>
      <c r="I164" s="37"/>
      <c r="J164" s="26">
        <f t="shared" si="5"/>
        <v>0</v>
      </c>
      <c r="K164" s="3" t="s">
        <v>82</v>
      </c>
    </row>
    <row r="165" spans="1:11" ht="15" customHeight="1" x14ac:dyDescent="0.4">
      <c r="A165" s="2" t="s">
        <v>113</v>
      </c>
      <c r="B165" s="56" t="s">
        <v>93</v>
      </c>
      <c r="C165" s="3" t="s">
        <v>28</v>
      </c>
      <c r="D165" s="3" t="s">
        <v>157</v>
      </c>
      <c r="E165" s="4" t="s">
        <v>80</v>
      </c>
      <c r="F165" s="32">
        <v>1</v>
      </c>
      <c r="G165" s="59">
        <v>147.65</v>
      </c>
      <c r="H165" s="2" t="s">
        <v>41</v>
      </c>
      <c r="I165" s="37"/>
      <c r="J165" s="26">
        <f t="shared" si="5"/>
        <v>0</v>
      </c>
      <c r="K165" s="3"/>
    </row>
    <row r="166" spans="1:11" ht="15" customHeight="1" x14ac:dyDescent="0.4">
      <c r="A166" s="2" t="s">
        <v>136</v>
      </c>
      <c r="B166" s="56" t="s">
        <v>93</v>
      </c>
      <c r="C166" s="3" t="s">
        <v>28</v>
      </c>
      <c r="D166" s="3" t="s">
        <v>157</v>
      </c>
      <c r="E166" s="4" t="s">
        <v>80</v>
      </c>
      <c r="F166" s="32">
        <v>1</v>
      </c>
      <c r="G166" s="59">
        <v>170.58</v>
      </c>
      <c r="H166" s="2" t="s">
        <v>41</v>
      </c>
      <c r="I166" s="37"/>
      <c r="J166" s="26">
        <f t="shared" si="5"/>
        <v>0</v>
      </c>
      <c r="K166" s="3"/>
    </row>
    <row r="167" spans="1:11" ht="15" customHeight="1" x14ac:dyDescent="0.4">
      <c r="A167" s="2" t="s">
        <v>113</v>
      </c>
      <c r="B167" s="56" t="s">
        <v>149</v>
      </c>
      <c r="C167" s="3" t="s">
        <v>133</v>
      </c>
      <c r="D167" s="3" t="s">
        <v>157</v>
      </c>
      <c r="E167" s="4" t="s">
        <v>80</v>
      </c>
      <c r="F167" s="32">
        <v>1</v>
      </c>
      <c r="G167" s="59">
        <v>16.84</v>
      </c>
      <c r="H167" s="2" t="s">
        <v>41</v>
      </c>
      <c r="I167" s="37"/>
      <c r="J167" s="26">
        <f t="shared" si="5"/>
        <v>0</v>
      </c>
      <c r="K167" s="3"/>
    </row>
    <row r="168" spans="1:11" ht="15" customHeight="1" x14ac:dyDescent="0.4">
      <c r="A168" s="2" t="s">
        <v>136</v>
      </c>
      <c r="B168" s="56" t="s">
        <v>149</v>
      </c>
      <c r="C168" s="3" t="s">
        <v>133</v>
      </c>
      <c r="D168" s="3" t="s">
        <v>157</v>
      </c>
      <c r="E168" s="4" t="s">
        <v>80</v>
      </c>
      <c r="F168" s="32">
        <v>1</v>
      </c>
      <c r="G168" s="59">
        <v>33.659999999999997</v>
      </c>
      <c r="H168" s="2" t="s">
        <v>41</v>
      </c>
      <c r="I168" s="37"/>
      <c r="J168" s="26">
        <f t="shared" si="5"/>
        <v>0</v>
      </c>
      <c r="K168" s="3"/>
    </row>
    <row r="169" spans="1:11" ht="15" customHeight="1" x14ac:dyDescent="0.4">
      <c r="A169" s="2" t="s">
        <v>150</v>
      </c>
      <c r="B169" s="56" t="s">
        <v>267</v>
      </c>
      <c r="C169" s="3" t="s">
        <v>133</v>
      </c>
      <c r="D169" s="3" t="s">
        <v>157</v>
      </c>
      <c r="E169" s="4" t="s">
        <v>80</v>
      </c>
      <c r="F169" s="32">
        <v>1</v>
      </c>
      <c r="G169" s="59">
        <v>207.83</v>
      </c>
      <c r="H169" s="2" t="s">
        <v>41</v>
      </c>
      <c r="I169" s="37"/>
      <c r="J169" s="26">
        <f t="shared" si="5"/>
        <v>0</v>
      </c>
      <c r="K169" s="3" t="s">
        <v>158</v>
      </c>
    </row>
    <row r="170" spans="1:11" ht="15" customHeight="1" x14ac:dyDescent="0.4">
      <c r="A170" s="2"/>
      <c r="B170" s="56" t="s">
        <v>139</v>
      </c>
      <c r="C170" s="4"/>
      <c r="D170" s="12"/>
      <c r="E170" s="4"/>
      <c r="F170" s="32"/>
      <c r="G170" s="59"/>
      <c r="H170" s="2"/>
      <c r="I170" s="37"/>
      <c r="J170" s="26">
        <f t="shared" si="5"/>
        <v>0</v>
      </c>
      <c r="K170" s="3"/>
    </row>
    <row r="171" spans="1:11" ht="15" customHeight="1" x14ac:dyDescent="0.4">
      <c r="A171" s="2"/>
      <c r="B171" s="56" t="s">
        <v>140</v>
      </c>
      <c r="C171" s="4"/>
      <c r="D171" s="12"/>
      <c r="E171" s="4"/>
      <c r="F171" s="32"/>
      <c r="G171" s="59"/>
      <c r="H171" s="2"/>
      <c r="I171" s="37"/>
      <c r="J171" s="26">
        <f t="shared" si="5"/>
        <v>0</v>
      </c>
      <c r="K171" s="3"/>
    </row>
    <row r="172" spans="1:11" ht="15" customHeight="1" x14ac:dyDescent="0.4">
      <c r="A172" s="2"/>
      <c r="B172" s="56" t="s">
        <v>141</v>
      </c>
      <c r="C172" s="4"/>
      <c r="D172" s="12"/>
      <c r="E172" s="4"/>
      <c r="F172" s="32"/>
      <c r="G172" s="59"/>
      <c r="H172" s="2"/>
      <c r="I172" s="37"/>
      <c r="J172" s="26">
        <f t="shared" si="5"/>
        <v>0</v>
      </c>
      <c r="K172" s="3"/>
    </row>
    <row r="173" spans="1:11" ht="15" customHeight="1" x14ac:dyDescent="0.4">
      <c r="A173" s="2" t="s">
        <v>150</v>
      </c>
      <c r="B173" s="56" t="s">
        <v>264</v>
      </c>
      <c r="C173" s="3" t="s">
        <v>133</v>
      </c>
      <c r="D173" s="3" t="s">
        <v>157</v>
      </c>
      <c r="E173" s="4" t="s">
        <v>80</v>
      </c>
      <c r="F173" s="32">
        <v>1</v>
      </c>
      <c r="G173" s="59">
        <v>420.49</v>
      </c>
      <c r="H173" s="2" t="s">
        <v>41</v>
      </c>
      <c r="I173" s="37"/>
      <c r="J173" s="26">
        <f t="shared" si="5"/>
        <v>0</v>
      </c>
      <c r="K173" s="3"/>
    </row>
    <row r="174" spans="1:11" ht="15" customHeight="1" x14ac:dyDescent="0.4">
      <c r="A174" s="2"/>
      <c r="B174" s="56" t="s">
        <v>142</v>
      </c>
      <c r="C174" s="4"/>
      <c r="D174" s="12"/>
      <c r="E174" s="4"/>
      <c r="F174" s="32"/>
      <c r="G174" s="59"/>
      <c r="H174" s="2"/>
      <c r="I174" s="37"/>
      <c r="J174" s="26">
        <f t="shared" si="5"/>
        <v>0</v>
      </c>
      <c r="K174" s="3"/>
    </row>
    <row r="175" spans="1:11" ht="15" customHeight="1" x14ac:dyDescent="0.4">
      <c r="A175" s="2" t="s">
        <v>150</v>
      </c>
      <c r="B175" s="56" t="s">
        <v>124</v>
      </c>
      <c r="C175" s="3" t="s">
        <v>133</v>
      </c>
      <c r="D175" s="3" t="s">
        <v>157</v>
      </c>
      <c r="E175" s="4" t="s">
        <v>79</v>
      </c>
      <c r="F175" s="32">
        <v>1</v>
      </c>
      <c r="G175" s="59">
        <v>23.74</v>
      </c>
      <c r="H175" s="2" t="s">
        <v>41</v>
      </c>
      <c r="I175" s="37"/>
      <c r="J175" s="26">
        <f t="shared" si="5"/>
        <v>0</v>
      </c>
      <c r="K175" s="3"/>
    </row>
    <row r="176" spans="1:11" ht="15" customHeight="1" x14ac:dyDescent="0.4">
      <c r="A176" s="2" t="s">
        <v>136</v>
      </c>
      <c r="B176" s="56" t="s">
        <v>22</v>
      </c>
      <c r="C176" s="3" t="s">
        <v>133</v>
      </c>
      <c r="D176" s="56" t="s">
        <v>96</v>
      </c>
      <c r="E176" s="4" t="s">
        <v>79</v>
      </c>
      <c r="F176" s="32">
        <v>1</v>
      </c>
      <c r="G176" s="59">
        <v>10.48</v>
      </c>
      <c r="H176" s="2" t="s">
        <v>41</v>
      </c>
      <c r="I176" s="37"/>
      <c r="J176" s="26">
        <f t="shared" si="5"/>
        <v>0</v>
      </c>
      <c r="K176" s="3"/>
    </row>
    <row r="177" spans="1:11" ht="15" customHeight="1" x14ac:dyDescent="0.4">
      <c r="A177" s="2" t="s">
        <v>150</v>
      </c>
      <c r="B177" s="63" t="s">
        <v>266</v>
      </c>
      <c r="C177" s="61" t="s">
        <v>133</v>
      </c>
      <c r="D177" s="3" t="s">
        <v>157</v>
      </c>
      <c r="E177" s="4" t="s">
        <v>79</v>
      </c>
      <c r="F177" s="32">
        <v>1</v>
      </c>
      <c r="G177" s="59">
        <v>24.33</v>
      </c>
      <c r="H177" s="2" t="s">
        <v>41</v>
      </c>
      <c r="I177" s="37"/>
      <c r="J177" s="26">
        <f t="shared" si="5"/>
        <v>0</v>
      </c>
      <c r="K177" s="3"/>
    </row>
    <row r="178" spans="1:11" ht="15" customHeight="1" x14ac:dyDescent="0.4">
      <c r="A178" s="60" t="s">
        <v>113</v>
      </c>
      <c r="B178" s="63" t="s">
        <v>151</v>
      </c>
      <c r="C178" s="61" t="s">
        <v>28</v>
      </c>
      <c r="D178" s="3" t="s">
        <v>157</v>
      </c>
      <c r="E178" s="4" t="s">
        <v>79</v>
      </c>
      <c r="F178" s="32">
        <v>1</v>
      </c>
      <c r="G178" s="59">
        <v>57.43</v>
      </c>
      <c r="H178" s="2" t="s">
        <v>41</v>
      </c>
      <c r="I178" s="37"/>
      <c r="J178" s="26">
        <f t="shared" si="5"/>
        <v>0</v>
      </c>
      <c r="K178" s="3"/>
    </row>
    <row r="179" spans="1:11" ht="15" customHeight="1" x14ac:dyDescent="0.4">
      <c r="A179" s="2" t="s">
        <v>150</v>
      </c>
      <c r="B179" s="63" t="s">
        <v>143</v>
      </c>
      <c r="C179" s="61" t="s">
        <v>133</v>
      </c>
      <c r="D179" s="3" t="s">
        <v>157</v>
      </c>
      <c r="E179" s="4" t="s">
        <v>79</v>
      </c>
      <c r="F179" s="32">
        <v>1</v>
      </c>
      <c r="G179" s="59">
        <v>79.83</v>
      </c>
      <c r="H179" s="2" t="s">
        <v>41</v>
      </c>
      <c r="I179" s="37"/>
      <c r="J179" s="26">
        <f t="shared" si="5"/>
        <v>0</v>
      </c>
      <c r="K179" s="3"/>
    </row>
    <row r="180" spans="1:11" ht="15" customHeight="1" x14ac:dyDescent="0.4">
      <c r="A180" s="2" t="s">
        <v>150</v>
      </c>
      <c r="B180" s="63" t="s">
        <v>152</v>
      </c>
      <c r="C180" s="61" t="s">
        <v>133</v>
      </c>
      <c r="D180" s="3" t="s">
        <v>157</v>
      </c>
      <c r="E180" s="4" t="s">
        <v>79</v>
      </c>
      <c r="F180" s="32">
        <v>1</v>
      </c>
      <c r="G180" s="59">
        <v>8.91</v>
      </c>
      <c r="H180" s="2" t="s">
        <v>41</v>
      </c>
      <c r="I180" s="37"/>
      <c r="J180" s="26">
        <f t="shared" si="5"/>
        <v>0</v>
      </c>
      <c r="K180" s="3"/>
    </row>
    <row r="181" spans="1:11" ht="15" customHeight="1" x14ac:dyDescent="0.4">
      <c r="A181" s="60"/>
      <c r="B181" s="60"/>
      <c r="C181" s="61"/>
      <c r="D181" s="4"/>
      <c r="E181" s="4"/>
      <c r="F181" s="32"/>
      <c r="G181" s="46"/>
      <c r="H181" s="2"/>
      <c r="I181" s="37"/>
      <c r="J181" s="26"/>
      <c r="K181" s="3"/>
    </row>
    <row r="182" spans="1:11" ht="15" customHeight="1" x14ac:dyDescent="0.4">
      <c r="A182" s="60"/>
      <c r="B182" s="60"/>
      <c r="C182" s="61"/>
      <c r="D182" s="62" t="s">
        <v>85</v>
      </c>
      <c r="E182" s="62"/>
      <c r="F182" s="61"/>
      <c r="G182" s="63"/>
      <c r="H182" s="60"/>
      <c r="I182" s="63"/>
      <c r="J182" s="65">
        <f>SUM(J159:J180)</f>
        <v>0</v>
      </c>
      <c r="K182" s="61"/>
    </row>
    <row r="183" spans="1:11" ht="15" customHeight="1" x14ac:dyDescent="0.4">
      <c r="A183" s="60"/>
      <c r="B183" s="60"/>
      <c r="C183" s="61"/>
      <c r="D183" s="62"/>
      <c r="E183" s="62"/>
      <c r="F183" s="61"/>
      <c r="G183" s="63"/>
      <c r="H183" s="60"/>
      <c r="I183" s="63"/>
      <c r="J183" s="63"/>
      <c r="K183" s="61"/>
    </row>
    <row r="184" spans="1:11" ht="15" customHeight="1" x14ac:dyDescent="0.4">
      <c r="A184" s="60"/>
      <c r="B184" s="60"/>
      <c r="C184" s="61"/>
      <c r="D184" s="62"/>
      <c r="E184" s="62"/>
      <c r="F184" s="61"/>
      <c r="G184" s="63"/>
      <c r="H184" s="60"/>
      <c r="I184" s="63"/>
      <c r="J184" s="63"/>
      <c r="K184" s="61"/>
    </row>
    <row r="185" spans="1:11" ht="15" customHeight="1" x14ac:dyDescent="0.4">
      <c r="A185" s="60"/>
      <c r="B185" s="60"/>
      <c r="C185" s="61"/>
      <c r="D185" s="64" t="s">
        <v>159</v>
      </c>
      <c r="E185" s="62"/>
      <c r="F185" s="61"/>
      <c r="G185" s="63"/>
      <c r="H185" s="60"/>
      <c r="I185" s="63"/>
      <c r="J185" s="65">
        <f>J156+J182+J132</f>
        <v>0</v>
      </c>
      <c r="K185" s="61"/>
    </row>
    <row r="186" spans="1:11" ht="15" customHeight="1" x14ac:dyDescent="0.4">
      <c r="A186" s="2"/>
      <c r="B186" s="2"/>
      <c r="C186" s="3"/>
      <c r="D186" s="4" t="s">
        <v>87</v>
      </c>
      <c r="E186" s="4"/>
      <c r="F186" s="32"/>
      <c r="G186" s="46"/>
      <c r="H186" s="2"/>
      <c r="I186" s="37"/>
      <c r="J186" s="26"/>
      <c r="K186" s="3"/>
    </row>
    <row r="187" spans="1:11" ht="15" customHeight="1" x14ac:dyDescent="0.4">
      <c r="A187" s="2"/>
      <c r="B187" s="2"/>
      <c r="C187" s="3"/>
      <c r="D187" s="13" t="s">
        <v>160</v>
      </c>
      <c r="E187" s="4"/>
      <c r="F187" s="32"/>
      <c r="G187" s="46"/>
      <c r="H187" s="2"/>
      <c r="I187" s="37"/>
      <c r="J187" s="26">
        <f>SUM(J185:J186)</f>
        <v>0</v>
      </c>
      <c r="K187" s="3"/>
    </row>
    <row r="188" spans="1:11" ht="15" customHeight="1" x14ac:dyDescent="0.4">
      <c r="A188" s="2"/>
      <c r="B188" s="2"/>
      <c r="C188" s="3"/>
      <c r="D188" s="13" t="s">
        <v>89</v>
      </c>
      <c r="E188" s="4"/>
      <c r="F188" s="32"/>
      <c r="G188" s="46"/>
      <c r="H188" s="2"/>
      <c r="I188" s="37"/>
      <c r="J188" s="26">
        <f>J187*0.1</f>
        <v>0</v>
      </c>
      <c r="K188" s="3"/>
    </row>
    <row r="189" spans="1:11" ht="15" customHeight="1" x14ac:dyDescent="0.4">
      <c r="A189" s="2"/>
      <c r="B189" s="2"/>
      <c r="C189" s="3"/>
      <c r="D189" s="13" t="s">
        <v>161</v>
      </c>
      <c r="E189" s="4"/>
      <c r="F189" s="32"/>
      <c r="G189" s="46"/>
      <c r="H189" s="2"/>
      <c r="I189" s="37"/>
      <c r="J189" s="26">
        <f>SUM(J187:J188)</f>
        <v>0</v>
      </c>
      <c r="K189" s="3"/>
    </row>
    <row r="190" spans="1:11" ht="15" customHeight="1" x14ac:dyDescent="0.4">
      <c r="A190" s="2"/>
      <c r="B190" s="2"/>
      <c r="C190" s="3"/>
      <c r="D190" s="4"/>
      <c r="E190" s="4"/>
      <c r="F190" s="32"/>
      <c r="G190" s="46"/>
      <c r="H190" s="2"/>
      <c r="I190" s="37"/>
      <c r="J190" s="26"/>
      <c r="K190" s="3"/>
    </row>
    <row r="191" spans="1:11" ht="15" customHeight="1" x14ac:dyDescent="0.4"/>
    <row r="192" spans="1:11" ht="15" customHeight="1" x14ac:dyDescent="0.4">
      <c r="A192" s="88" t="s">
        <v>91</v>
      </c>
      <c r="B192" s="88"/>
      <c r="C192" s="88"/>
      <c r="D192" s="88"/>
      <c r="E192" s="1"/>
      <c r="F192" s="22"/>
      <c r="G192" s="43"/>
      <c r="H192" s="1"/>
      <c r="I192" s="23"/>
      <c r="J192" s="22"/>
      <c r="K192" s="1" t="s">
        <v>231</v>
      </c>
    </row>
    <row r="193" spans="1:11" ht="15" customHeight="1" x14ac:dyDescent="0.4">
      <c r="A193" s="17" t="s">
        <v>0</v>
      </c>
      <c r="B193" s="17"/>
      <c r="C193" s="90" t="s">
        <v>108</v>
      </c>
      <c r="D193" s="90"/>
      <c r="E193" s="17" t="s">
        <v>36</v>
      </c>
      <c r="F193" s="28"/>
      <c r="G193" s="49" t="s">
        <v>40</v>
      </c>
      <c r="H193" s="17" t="s">
        <v>45</v>
      </c>
      <c r="I193" s="40" t="s">
        <v>46</v>
      </c>
      <c r="J193" s="28" t="s">
        <v>111</v>
      </c>
      <c r="K193" s="17" t="s">
        <v>55</v>
      </c>
    </row>
    <row r="194" spans="1:11" ht="15" customHeight="1" x14ac:dyDescent="0.4">
      <c r="A194" s="17" t="s">
        <v>49</v>
      </c>
      <c r="B194" s="54" t="s">
        <v>93</v>
      </c>
      <c r="C194" s="9" t="s">
        <v>27</v>
      </c>
      <c r="D194" s="9" t="s">
        <v>96</v>
      </c>
      <c r="E194" s="17" t="s">
        <v>190</v>
      </c>
      <c r="F194" s="29">
        <v>877</v>
      </c>
      <c r="G194" s="55">
        <v>335.6</v>
      </c>
      <c r="H194" s="17" t="s">
        <v>41</v>
      </c>
      <c r="I194" s="41"/>
      <c r="J194" s="29">
        <f>INT(F194*G194*I194)</f>
        <v>0</v>
      </c>
      <c r="K194" s="10"/>
    </row>
    <row r="195" spans="1:11" ht="15" customHeight="1" x14ac:dyDescent="0.4">
      <c r="A195" s="17" t="s">
        <v>49</v>
      </c>
      <c r="B195" s="54" t="s">
        <v>162</v>
      </c>
      <c r="C195" s="9" t="s">
        <v>27</v>
      </c>
      <c r="D195" s="9" t="s">
        <v>96</v>
      </c>
      <c r="E195" s="17" t="s">
        <v>190</v>
      </c>
      <c r="F195" s="29">
        <v>877</v>
      </c>
      <c r="G195" s="55">
        <v>83.4</v>
      </c>
      <c r="H195" s="17" t="s">
        <v>41</v>
      </c>
      <c r="I195" s="41"/>
      <c r="J195" s="30">
        <f>INT(F195*G195*I195)</f>
        <v>0</v>
      </c>
      <c r="K195" s="10"/>
    </row>
    <row r="196" spans="1:11" ht="15" customHeight="1" x14ac:dyDescent="0.4">
      <c r="A196" s="17" t="s">
        <v>49</v>
      </c>
      <c r="B196" s="9" t="s">
        <v>163</v>
      </c>
      <c r="C196" s="9" t="s">
        <v>27</v>
      </c>
      <c r="D196" s="9" t="s">
        <v>96</v>
      </c>
      <c r="E196" s="17" t="s">
        <v>190</v>
      </c>
      <c r="F196" s="29">
        <v>877</v>
      </c>
      <c r="G196" s="55">
        <v>103.9</v>
      </c>
      <c r="H196" s="17" t="s">
        <v>41</v>
      </c>
      <c r="I196" s="41"/>
      <c r="J196" s="30">
        <f t="shared" ref="J196:J221" si="6">INT(F196*G196*I196)</f>
        <v>0</v>
      </c>
      <c r="K196" s="10"/>
    </row>
    <row r="197" spans="1:11" ht="15" customHeight="1" x14ac:dyDescent="0.4">
      <c r="A197" s="17" t="s">
        <v>49</v>
      </c>
      <c r="B197" s="9" t="s">
        <v>151</v>
      </c>
      <c r="C197" s="9" t="s">
        <v>27</v>
      </c>
      <c r="D197" s="9" t="s">
        <v>96</v>
      </c>
      <c r="E197" s="17" t="s">
        <v>190</v>
      </c>
      <c r="F197" s="29">
        <v>877</v>
      </c>
      <c r="G197" s="55">
        <v>153.4</v>
      </c>
      <c r="H197" s="17" t="s">
        <v>41</v>
      </c>
      <c r="I197" s="41"/>
      <c r="J197" s="30">
        <f t="shared" si="6"/>
        <v>0</v>
      </c>
      <c r="K197" s="10"/>
    </row>
    <row r="198" spans="1:11" ht="15" customHeight="1" x14ac:dyDescent="0.4">
      <c r="A198" s="17" t="s">
        <v>49</v>
      </c>
      <c r="B198" s="9" t="s">
        <v>164</v>
      </c>
      <c r="C198" s="9" t="s">
        <v>177</v>
      </c>
      <c r="D198" s="9" t="s">
        <v>181</v>
      </c>
      <c r="E198" s="17" t="s">
        <v>191</v>
      </c>
      <c r="F198" s="29">
        <v>439</v>
      </c>
      <c r="G198" s="55">
        <v>25</v>
      </c>
      <c r="H198" s="17" t="s">
        <v>194</v>
      </c>
      <c r="I198" s="41"/>
      <c r="J198" s="30">
        <f t="shared" si="6"/>
        <v>0</v>
      </c>
      <c r="K198" s="10"/>
    </row>
    <row r="199" spans="1:11" ht="15" customHeight="1" x14ac:dyDescent="0.4">
      <c r="A199" s="17" t="s">
        <v>49</v>
      </c>
      <c r="B199" s="9" t="s">
        <v>164</v>
      </c>
      <c r="C199" s="9" t="s">
        <v>177</v>
      </c>
      <c r="D199" s="9" t="s">
        <v>182</v>
      </c>
      <c r="E199" s="17" t="s">
        <v>191</v>
      </c>
      <c r="F199" s="29">
        <v>439</v>
      </c>
      <c r="G199" s="55">
        <v>2</v>
      </c>
      <c r="H199" s="17" t="s">
        <v>194</v>
      </c>
      <c r="I199" s="41"/>
      <c r="J199" s="30">
        <f t="shared" si="6"/>
        <v>0</v>
      </c>
      <c r="K199" s="10"/>
    </row>
    <row r="200" spans="1:11" ht="15" customHeight="1" x14ac:dyDescent="0.4">
      <c r="A200" s="17" t="s">
        <v>49</v>
      </c>
      <c r="B200" s="9" t="s">
        <v>164</v>
      </c>
      <c r="C200" s="9" t="s">
        <v>177</v>
      </c>
      <c r="D200" s="9" t="s">
        <v>183</v>
      </c>
      <c r="E200" s="17" t="s">
        <v>191</v>
      </c>
      <c r="F200" s="29">
        <v>439</v>
      </c>
      <c r="G200" s="55">
        <v>4</v>
      </c>
      <c r="H200" s="17" t="s">
        <v>194</v>
      </c>
      <c r="I200" s="41"/>
      <c r="J200" s="30">
        <f t="shared" si="6"/>
        <v>0</v>
      </c>
      <c r="K200" s="10"/>
    </row>
    <row r="201" spans="1:11" ht="15" customHeight="1" x14ac:dyDescent="0.4">
      <c r="A201" s="17" t="s">
        <v>49</v>
      </c>
      <c r="B201" s="9" t="s">
        <v>22</v>
      </c>
      <c r="C201" s="9" t="s">
        <v>27</v>
      </c>
      <c r="D201" s="9" t="s">
        <v>96</v>
      </c>
      <c r="E201" s="17" t="s">
        <v>191</v>
      </c>
      <c r="F201" s="29">
        <v>439</v>
      </c>
      <c r="G201" s="55">
        <v>7.6</v>
      </c>
      <c r="H201" s="17" t="s">
        <v>41</v>
      </c>
      <c r="I201" s="41"/>
      <c r="J201" s="30">
        <f t="shared" si="6"/>
        <v>0</v>
      </c>
      <c r="K201" s="10"/>
    </row>
    <row r="202" spans="1:11" ht="15" customHeight="1" x14ac:dyDescent="0.4">
      <c r="A202" s="17" t="s">
        <v>49</v>
      </c>
      <c r="B202" s="9" t="s">
        <v>22</v>
      </c>
      <c r="C202" s="9" t="s">
        <v>178</v>
      </c>
      <c r="D202" s="9" t="s">
        <v>184</v>
      </c>
      <c r="E202" s="17" t="s">
        <v>191</v>
      </c>
      <c r="F202" s="29">
        <v>439</v>
      </c>
      <c r="G202" s="55">
        <v>0.54</v>
      </c>
      <c r="H202" s="17" t="s">
        <v>41</v>
      </c>
      <c r="I202" s="41"/>
      <c r="J202" s="30">
        <f t="shared" si="6"/>
        <v>0</v>
      </c>
      <c r="K202" s="10"/>
    </row>
    <row r="203" spans="1:11" ht="15" customHeight="1" x14ac:dyDescent="0.4">
      <c r="A203" s="17" t="s">
        <v>49</v>
      </c>
      <c r="B203" s="9" t="s">
        <v>165</v>
      </c>
      <c r="C203" s="9" t="s">
        <v>27</v>
      </c>
      <c r="D203" s="9" t="s">
        <v>96</v>
      </c>
      <c r="E203" s="17" t="s">
        <v>190</v>
      </c>
      <c r="F203" s="29">
        <v>877</v>
      </c>
      <c r="G203" s="55">
        <v>23.2</v>
      </c>
      <c r="H203" s="17" t="s">
        <v>41</v>
      </c>
      <c r="I203" s="41"/>
      <c r="J203" s="30">
        <f t="shared" si="6"/>
        <v>0</v>
      </c>
      <c r="K203" s="10"/>
    </row>
    <row r="204" spans="1:11" ht="15" customHeight="1" x14ac:dyDescent="0.4">
      <c r="A204" s="17" t="s">
        <v>49</v>
      </c>
      <c r="B204" s="9" t="s">
        <v>165</v>
      </c>
      <c r="C204" s="9"/>
      <c r="D204" s="9" t="s">
        <v>185</v>
      </c>
      <c r="E204" s="17" t="s">
        <v>190</v>
      </c>
      <c r="F204" s="29">
        <v>877</v>
      </c>
      <c r="G204" s="55">
        <v>3</v>
      </c>
      <c r="H204" s="17" t="s">
        <v>44</v>
      </c>
      <c r="I204" s="41"/>
      <c r="J204" s="30">
        <f t="shared" si="6"/>
        <v>0</v>
      </c>
      <c r="K204" s="10"/>
    </row>
    <row r="205" spans="1:11" ht="15" customHeight="1" x14ac:dyDescent="0.4">
      <c r="A205" s="17" t="s">
        <v>49</v>
      </c>
      <c r="B205" s="9" t="s">
        <v>92</v>
      </c>
      <c r="C205" s="9" t="s">
        <v>92</v>
      </c>
      <c r="D205" s="9" t="s">
        <v>186</v>
      </c>
      <c r="E205" s="17" t="s">
        <v>190</v>
      </c>
      <c r="F205" s="29">
        <v>877</v>
      </c>
      <c r="G205" s="55">
        <v>101.97</v>
      </c>
      <c r="H205" s="17" t="s">
        <v>41</v>
      </c>
      <c r="I205" s="41"/>
      <c r="J205" s="30">
        <f t="shared" si="6"/>
        <v>0</v>
      </c>
      <c r="K205" s="10"/>
    </row>
    <row r="206" spans="1:11" ht="15" customHeight="1" x14ac:dyDescent="0.4">
      <c r="A206" s="17" t="s">
        <v>49</v>
      </c>
      <c r="B206" s="9" t="s">
        <v>92</v>
      </c>
      <c r="C206" s="9" t="s">
        <v>105</v>
      </c>
      <c r="D206" s="9" t="s">
        <v>186</v>
      </c>
      <c r="E206" s="17" t="s">
        <v>190</v>
      </c>
      <c r="F206" s="29">
        <v>877</v>
      </c>
      <c r="G206" s="55">
        <v>17</v>
      </c>
      <c r="H206" s="17" t="s">
        <v>42</v>
      </c>
      <c r="I206" s="41"/>
      <c r="J206" s="30">
        <f t="shared" si="6"/>
        <v>0</v>
      </c>
      <c r="K206" s="9"/>
    </row>
    <row r="207" spans="1:11" ht="15" customHeight="1" x14ac:dyDescent="0.4">
      <c r="A207" s="17" t="s">
        <v>51</v>
      </c>
      <c r="B207" s="9" t="s">
        <v>166</v>
      </c>
      <c r="C207" s="9" t="s">
        <v>94</v>
      </c>
      <c r="D207" s="9" t="s">
        <v>96</v>
      </c>
      <c r="E207" s="17" t="s">
        <v>190</v>
      </c>
      <c r="F207" s="29">
        <v>877</v>
      </c>
      <c r="G207" s="55">
        <v>50</v>
      </c>
      <c r="H207" s="17" t="s">
        <v>41</v>
      </c>
      <c r="I207" s="41"/>
      <c r="J207" s="30">
        <f t="shared" si="6"/>
        <v>0</v>
      </c>
      <c r="K207" s="10"/>
    </row>
    <row r="208" spans="1:11" ht="15" customHeight="1" x14ac:dyDescent="0.4">
      <c r="A208" s="17" t="s">
        <v>51</v>
      </c>
      <c r="B208" s="9" t="s">
        <v>166</v>
      </c>
      <c r="C208" s="9"/>
      <c r="D208" s="9" t="s">
        <v>187</v>
      </c>
      <c r="E208" s="17" t="s">
        <v>191</v>
      </c>
      <c r="F208" s="29">
        <v>439</v>
      </c>
      <c r="G208" s="55">
        <v>2</v>
      </c>
      <c r="H208" s="17" t="s">
        <v>43</v>
      </c>
      <c r="I208" s="41"/>
      <c r="J208" s="30">
        <f t="shared" si="6"/>
        <v>0</v>
      </c>
      <c r="K208" s="10"/>
    </row>
    <row r="209" spans="1:11" ht="15" customHeight="1" x14ac:dyDescent="0.4">
      <c r="A209" s="17" t="s">
        <v>51</v>
      </c>
      <c r="B209" s="9" t="s">
        <v>167</v>
      </c>
      <c r="C209" s="9" t="s">
        <v>94</v>
      </c>
      <c r="D209" s="9" t="s">
        <v>96</v>
      </c>
      <c r="E209" s="17" t="s">
        <v>190</v>
      </c>
      <c r="F209" s="29">
        <v>877</v>
      </c>
      <c r="G209" s="55">
        <v>10</v>
      </c>
      <c r="H209" s="17" t="s">
        <v>41</v>
      </c>
      <c r="I209" s="41"/>
      <c r="J209" s="30">
        <f t="shared" si="6"/>
        <v>0</v>
      </c>
      <c r="K209" s="10"/>
    </row>
    <row r="210" spans="1:11" ht="15" customHeight="1" x14ac:dyDescent="0.4">
      <c r="A210" s="17" t="s">
        <v>51</v>
      </c>
      <c r="B210" s="9" t="s">
        <v>167</v>
      </c>
      <c r="C210" s="9" t="s">
        <v>179</v>
      </c>
      <c r="D210" s="9" t="s">
        <v>188</v>
      </c>
      <c r="E210" s="17" t="s">
        <v>191</v>
      </c>
      <c r="F210" s="29">
        <v>439</v>
      </c>
      <c r="G210" s="55">
        <v>9.6</v>
      </c>
      <c r="H210" s="17" t="s">
        <v>41</v>
      </c>
      <c r="I210" s="41"/>
      <c r="J210" s="30">
        <f t="shared" si="6"/>
        <v>0</v>
      </c>
      <c r="K210" s="10"/>
    </row>
    <row r="211" spans="1:11" ht="15" customHeight="1" x14ac:dyDescent="0.4">
      <c r="A211" s="17" t="s">
        <v>51</v>
      </c>
      <c r="B211" s="9" t="s">
        <v>168</v>
      </c>
      <c r="C211" s="9" t="s">
        <v>27</v>
      </c>
      <c r="D211" s="9" t="s">
        <v>96</v>
      </c>
      <c r="E211" s="17" t="s">
        <v>190</v>
      </c>
      <c r="F211" s="29">
        <v>877</v>
      </c>
      <c r="G211" s="55">
        <v>59.9</v>
      </c>
      <c r="H211" s="17" t="s">
        <v>41</v>
      </c>
      <c r="I211" s="41"/>
      <c r="J211" s="30">
        <f t="shared" si="6"/>
        <v>0</v>
      </c>
      <c r="K211" s="10"/>
    </row>
    <row r="212" spans="1:11" ht="15" customHeight="1" x14ac:dyDescent="0.4">
      <c r="A212" s="17" t="s">
        <v>51</v>
      </c>
      <c r="B212" s="9" t="s">
        <v>168</v>
      </c>
      <c r="C212" s="9"/>
      <c r="D212" s="9" t="s">
        <v>185</v>
      </c>
      <c r="E212" s="17" t="s">
        <v>190</v>
      </c>
      <c r="F212" s="29">
        <v>877</v>
      </c>
      <c r="G212" s="55">
        <v>1</v>
      </c>
      <c r="H212" s="17" t="s">
        <v>44</v>
      </c>
      <c r="I212" s="41"/>
      <c r="J212" s="30">
        <f t="shared" si="6"/>
        <v>0</v>
      </c>
      <c r="K212" s="10"/>
    </row>
    <row r="213" spans="1:11" ht="15" customHeight="1" x14ac:dyDescent="0.4">
      <c r="A213" s="17" t="s">
        <v>51</v>
      </c>
      <c r="B213" s="9" t="s">
        <v>169</v>
      </c>
      <c r="C213" s="9" t="s">
        <v>180</v>
      </c>
      <c r="D213" s="9" t="s">
        <v>96</v>
      </c>
      <c r="E213" s="17" t="s">
        <v>190</v>
      </c>
      <c r="F213" s="29">
        <v>877</v>
      </c>
      <c r="G213" s="55">
        <v>24.6</v>
      </c>
      <c r="H213" s="17" t="s">
        <v>41</v>
      </c>
      <c r="I213" s="41"/>
      <c r="J213" s="30">
        <f t="shared" si="6"/>
        <v>0</v>
      </c>
      <c r="K213" s="10"/>
    </row>
    <row r="214" spans="1:11" ht="15" customHeight="1" x14ac:dyDescent="0.4">
      <c r="A214" s="17" t="s">
        <v>51</v>
      </c>
      <c r="B214" s="9" t="s">
        <v>170</v>
      </c>
      <c r="C214" s="9" t="s">
        <v>27</v>
      </c>
      <c r="D214" s="9" t="s">
        <v>96</v>
      </c>
      <c r="E214" s="17" t="s">
        <v>192</v>
      </c>
      <c r="F214" s="29">
        <v>731</v>
      </c>
      <c r="G214" s="55">
        <v>59.9</v>
      </c>
      <c r="H214" s="17" t="s">
        <v>41</v>
      </c>
      <c r="I214" s="41"/>
      <c r="J214" s="30">
        <f t="shared" si="6"/>
        <v>0</v>
      </c>
      <c r="K214" s="10" t="s">
        <v>193</v>
      </c>
    </row>
    <row r="215" spans="1:11" ht="15" customHeight="1" x14ac:dyDescent="0.4">
      <c r="A215" s="17" t="s">
        <v>51</v>
      </c>
      <c r="B215" s="9" t="s">
        <v>171</v>
      </c>
      <c r="C215" s="9" t="s">
        <v>28</v>
      </c>
      <c r="D215" s="9" t="s">
        <v>96</v>
      </c>
      <c r="E215" s="17" t="s">
        <v>190</v>
      </c>
      <c r="F215" s="29">
        <v>877</v>
      </c>
      <c r="G215" s="55">
        <v>339.4</v>
      </c>
      <c r="H215" s="17" t="s">
        <v>41</v>
      </c>
      <c r="I215" s="41"/>
      <c r="J215" s="30">
        <f t="shared" si="6"/>
        <v>0</v>
      </c>
      <c r="K215" s="10"/>
    </row>
    <row r="216" spans="1:11" ht="15" customHeight="1" x14ac:dyDescent="0.4">
      <c r="A216" s="17" t="s">
        <v>129</v>
      </c>
      <c r="B216" s="9" t="s">
        <v>172</v>
      </c>
      <c r="C216" s="9" t="s">
        <v>180</v>
      </c>
      <c r="D216" s="9" t="s">
        <v>134</v>
      </c>
      <c r="E216" s="17" t="s">
        <v>190</v>
      </c>
      <c r="F216" s="29">
        <v>877</v>
      </c>
      <c r="G216" s="55">
        <v>54.5</v>
      </c>
      <c r="H216" s="17" t="s">
        <v>41</v>
      </c>
      <c r="I216" s="41"/>
      <c r="J216" s="30">
        <f t="shared" si="6"/>
        <v>0</v>
      </c>
      <c r="K216" s="10"/>
    </row>
    <row r="217" spans="1:11" ht="15" customHeight="1" x14ac:dyDescent="0.4">
      <c r="A217" s="17" t="s">
        <v>129</v>
      </c>
      <c r="B217" s="9" t="s">
        <v>172</v>
      </c>
      <c r="C217" s="9"/>
      <c r="D217" s="9" t="s">
        <v>185</v>
      </c>
      <c r="E217" s="17" t="s">
        <v>190</v>
      </c>
      <c r="F217" s="29">
        <v>877</v>
      </c>
      <c r="G217" s="55">
        <v>1</v>
      </c>
      <c r="H217" s="17" t="s">
        <v>44</v>
      </c>
      <c r="I217" s="41"/>
      <c r="J217" s="30">
        <f t="shared" si="6"/>
        <v>0</v>
      </c>
      <c r="K217" s="10"/>
    </row>
    <row r="218" spans="1:11" ht="15" customHeight="1" x14ac:dyDescent="0.4">
      <c r="A218" s="17" t="s">
        <v>136</v>
      </c>
      <c r="B218" s="9" t="s">
        <v>176</v>
      </c>
      <c r="C218" s="9" t="s">
        <v>27</v>
      </c>
      <c r="D218" s="9" t="s">
        <v>96</v>
      </c>
      <c r="E218" s="17" t="s">
        <v>190</v>
      </c>
      <c r="F218" s="29">
        <v>877</v>
      </c>
      <c r="G218" s="55">
        <v>83.6</v>
      </c>
      <c r="H218" s="17" t="s">
        <v>41</v>
      </c>
      <c r="I218" s="41"/>
      <c r="J218" s="30">
        <f t="shared" si="6"/>
        <v>0</v>
      </c>
      <c r="K218" s="10"/>
    </row>
    <row r="219" spans="1:11" ht="15" customHeight="1" x14ac:dyDescent="0.4">
      <c r="A219" s="17" t="s">
        <v>136</v>
      </c>
      <c r="B219" s="9" t="s">
        <v>173</v>
      </c>
      <c r="C219" s="9" t="s">
        <v>102</v>
      </c>
      <c r="D219" s="9" t="s">
        <v>96</v>
      </c>
      <c r="E219" s="17" t="s">
        <v>190</v>
      </c>
      <c r="F219" s="29">
        <v>877</v>
      </c>
      <c r="G219" s="55">
        <v>46.7</v>
      </c>
      <c r="H219" s="17" t="s">
        <v>41</v>
      </c>
      <c r="I219" s="41"/>
      <c r="J219" s="30">
        <f t="shared" si="6"/>
        <v>0</v>
      </c>
      <c r="K219" s="10"/>
    </row>
    <row r="220" spans="1:11" ht="15" customHeight="1" x14ac:dyDescent="0.4">
      <c r="A220" s="17" t="s">
        <v>136</v>
      </c>
      <c r="B220" s="9" t="s">
        <v>174</v>
      </c>
      <c r="C220" s="9" t="s">
        <v>102</v>
      </c>
      <c r="D220" s="9" t="s">
        <v>96</v>
      </c>
      <c r="E220" s="17" t="s">
        <v>190</v>
      </c>
      <c r="F220" s="29">
        <v>877</v>
      </c>
      <c r="G220" s="55">
        <v>99.4</v>
      </c>
      <c r="H220" s="17" t="s">
        <v>41</v>
      </c>
      <c r="I220" s="41"/>
      <c r="J220" s="30">
        <f t="shared" si="6"/>
        <v>0</v>
      </c>
      <c r="K220" s="10"/>
    </row>
    <row r="221" spans="1:11" ht="15" customHeight="1" x14ac:dyDescent="0.4">
      <c r="A221" s="17"/>
      <c r="B221" s="9" t="s">
        <v>175</v>
      </c>
      <c r="C221" s="9"/>
      <c r="D221" s="9" t="s">
        <v>189</v>
      </c>
      <c r="E221" s="17" t="s">
        <v>191</v>
      </c>
      <c r="F221" s="29">
        <v>439</v>
      </c>
      <c r="G221" s="55">
        <v>1719</v>
      </c>
      <c r="H221" s="17" t="s">
        <v>41</v>
      </c>
      <c r="I221" s="41"/>
      <c r="J221" s="30">
        <f t="shared" si="6"/>
        <v>0</v>
      </c>
      <c r="K221" s="10"/>
    </row>
    <row r="222" spans="1:11" ht="15" customHeight="1" x14ac:dyDescent="0.4">
      <c r="A222" s="17"/>
      <c r="B222" s="17"/>
      <c r="C222" s="9"/>
      <c r="D222" s="9"/>
      <c r="E222" s="17"/>
      <c r="F222" s="29"/>
      <c r="G222" s="55"/>
      <c r="H222" s="17"/>
      <c r="I222" s="41"/>
      <c r="J222" s="30"/>
      <c r="K222" s="10"/>
    </row>
    <row r="223" spans="1:11" ht="15" customHeight="1" x14ac:dyDescent="0.4">
      <c r="A223" s="17"/>
      <c r="B223" s="17"/>
      <c r="C223" s="9"/>
      <c r="D223" s="17"/>
      <c r="E223" s="17"/>
      <c r="F223" s="29"/>
      <c r="G223" s="55"/>
      <c r="H223" s="17"/>
      <c r="I223" s="41"/>
      <c r="J223" s="30"/>
      <c r="K223" s="10"/>
    </row>
    <row r="224" spans="1:11" ht="15" customHeight="1" x14ac:dyDescent="0.4">
      <c r="A224" s="17"/>
      <c r="B224" s="17"/>
      <c r="C224" s="9"/>
      <c r="D224" s="17"/>
      <c r="E224" s="17"/>
      <c r="F224" s="29"/>
      <c r="G224" s="55"/>
      <c r="H224" s="17"/>
      <c r="I224" s="41"/>
      <c r="J224" s="30"/>
      <c r="K224" s="10"/>
    </row>
    <row r="225" spans="1:11" ht="15" customHeight="1" x14ac:dyDescent="0.4">
      <c r="A225" s="17"/>
      <c r="B225" s="17"/>
      <c r="C225" s="9"/>
      <c r="D225" s="17"/>
      <c r="E225" s="17"/>
      <c r="F225" s="29"/>
      <c r="G225" s="55"/>
      <c r="H225" s="17"/>
      <c r="I225" s="41"/>
      <c r="J225" s="30"/>
      <c r="K225" s="10"/>
    </row>
    <row r="226" spans="1:11" ht="15" customHeight="1" x14ac:dyDescent="0.4">
      <c r="A226" s="9"/>
      <c r="B226" s="9"/>
      <c r="C226" s="9"/>
      <c r="D226" s="17" t="s">
        <v>109</v>
      </c>
      <c r="E226" s="17"/>
      <c r="F226" s="29"/>
      <c r="G226" s="50"/>
      <c r="H226" s="17"/>
      <c r="I226" s="41"/>
      <c r="J226" s="30">
        <f>SUM(J194:J221)</f>
        <v>0</v>
      </c>
      <c r="K226" s="10"/>
    </row>
    <row r="227" spans="1:11" ht="15" customHeight="1" x14ac:dyDescent="0.4"/>
    <row r="228" spans="1:11" ht="15" customHeight="1" x14ac:dyDescent="0.4"/>
    <row r="229" spans="1:11" ht="15" customHeight="1" x14ac:dyDescent="0.4">
      <c r="A229" s="88" t="s">
        <v>58</v>
      </c>
      <c r="B229" s="88"/>
      <c r="C229" s="88"/>
      <c r="D229" s="88"/>
      <c r="E229" s="1"/>
      <c r="F229" s="22"/>
      <c r="G229" s="43"/>
      <c r="H229" s="1"/>
      <c r="I229" s="23"/>
      <c r="J229" s="22"/>
      <c r="K229" s="1" t="s">
        <v>231</v>
      </c>
    </row>
    <row r="230" spans="1:11" ht="15" customHeight="1" x14ac:dyDescent="0.4">
      <c r="A230" s="85" t="s">
        <v>0</v>
      </c>
      <c r="B230" s="86"/>
      <c r="C230" s="87" t="s">
        <v>108</v>
      </c>
      <c r="D230" s="87"/>
      <c r="E230" s="2" t="s">
        <v>36</v>
      </c>
      <c r="F230" s="24"/>
      <c r="G230" s="44" t="s">
        <v>40</v>
      </c>
      <c r="H230" s="2" t="s">
        <v>45</v>
      </c>
      <c r="I230" s="35" t="s">
        <v>46</v>
      </c>
      <c r="J230" s="24" t="s">
        <v>111</v>
      </c>
      <c r="K230" s="2" t="s">
        <v>55</v>
      </c>
    </row>
    <row r="231" spans="1:11" ht="15" customHeight="1" x14ac:dyDescent="0.4">
      <c r="A231" s="2" t="s">
        <v>49</v>
      </c>
      <c r="B231" s="57" t="s">
        <v>93</v>
      </c>
      <c r="C231" s="3" t="s">
        <v>27</v>
      </c>
      <c r="D231" s="3" t="s">
        <v>32</v>
      </c>
      <c r="E231" s="4" t="s">
        <v>112</v>
      </c>
      <c r="F231" s="32">
        <v>36</v>
      </c>
      <c r="G231" s="58">
        <v>335.6</v>
      </c>
      <c r="H231" s="2" t="s">
        <v>41</v>
      </c>
      <c r="I231" s="36"/>
      <c r="J231" s="25">
        <f>INT(F231*G231*I231)</f>
        <v>0</v>
      </c>
      <c r="K231" s="3"/>
    </row>
    <row r="232" spans="1:11" ht="15" customHeight="1" x14ac:dyDescent="0.4">
      <c r="A232" s="2" t="s">
        <v>49</v>
      </c>
      <c r="B232" s="57" t="s">
        <v>93</v>
      </c>
      <c r="C232" s="3" t="s">
        <v>196</v>
      </c>
      <c r="D232" s="3" t="s">
        <v>198</v>
      </c>
      <c r="E232" s="4" t="s">
        <v>204</v>
      </c>
      <c r="F232" s="32">
        <v>144</v>
      </c>
      <c r="G232" s="59">
        <v>258.39999999999998</v>
      </c>
      <c r="H232" s="2" t="s">
        <v>41</v>
      </c>
      <c r="I232" s="37"/>
      <c r="J232" s="25">
        <f>INT(F232*G232*I232)</f>
        <v>0</v>
      </c>
      <c r="K232" s="3"/>
    </row>
    <row r="233" spans="1:11" ht="15" customHeight="1" x14ac:dyDescent="0.4">
      <c r="A233" s="2" t="s">
        <v>49</v>
      </c>
      <c r="B233" s="57" t="s">
        <v>195</v>
      </c>
      <c r="C233" s="3"/>
      <c r="D233" s="3" t="s">
        <v>199</v>
      </c>
      <c r="E233" s="4" t="s">
        <v>112</v>
      </c>
      <c r="F233" s="32">
        <v>36</v>
      </c>
      <c r="G233" s="59">
        <v>3.24</v>
      </c>
      <c r="H233" s="2" t="s">
        <v>41</v>
      </c>
      <c r="I233" s="37"/>
      <c r="J233" s="25">
        <f t="shared" ref="J233:J258" si="7">INT(F233*G233*I233)</f>
        <v>0</v>
      </c>
      <c r="K233" s="3"/>
    </row>
    <row r="234" spans="1:11" ht="15" customHeight="1" x14ac:dyDescent="0.4">
      <c r="A234" s="2" t="s">
        <v>49</v>
      </c>
      <c r="B234" s="57" t="s">
        <v>162</v>
      </c>
      <c r="C234" s="3" t="s">
        <v>27</v>
      </c>
      <c r="D234" s="3" t="s">
        <v>32</v>
      </c>
      <c r="E234" s="4" t="s">
        <v>112</v>
      </c>
      <c r="F234" s="32">
        <v>36</v>
      </c>
      <c r="G234" s="59">
        <v>83.4</v>
      </c>
      <c r="H234" s="2" t="s">
        <v>41</v>
      </c>
      <c r="I234" s="37"/>
      <c r="J234" s="25">
        <f t="shared" si="7"/>
        <v>0</v>
      </c>
      <c r="K234" s="3"/>
    </row>
    <row r="235" spans="1:11" ht="15" customHeight="1" x14ac:dyDescent="0.4">
      <c r="A235" s="2" t="s">
        <v>49</v>
      </c>
      <c r="B235" s="57" t="s">
        <v>162</v>
      </c>
      <c r="C235" s="3" t="s">
        <v>196</v>
      </c>
      <c r="D235" s="3" t="s">
        <v>198</v>
      </c>
      <c r="E235" s="4" t="s">
        <v>204</v>
      </c>
      <c r="F235" s="32">
        <v>144</v>
      </c>
      <c r="G235" s="59">
        <v>52.86</v>
      </c>
      <c r="H235" s="2" t="s">
        <v>41</v>
      </c>
      <c r="I235" s="37"/>
      <c r="J235" s="25">
        <f t="shared" si="7"/>
        <v>0</v>
      </c>
      <c r="K235" s="3"/>
    </row>
    <row r="236" spans="1:11" ht="15" customHeight="1" x14ac:dyDescent="0.4">
      <c r="A236" s="2" t="s">
        <v>49</v>
      </c>
      <c r="B236" s="57" t="s">
        <v>163</v>
      </c>
      <c r="C236" s="3" t="s">
        <v>196</v>
      </c>
      <c r="D236" s="53" t="s">
        <v>198</v>
      </c>
      <c r="E236" s="4" t="s">
        <v>204</v>
      </c>
      <c r="F236" s="32">
        <v>144</v>
      </c>
      <c r="G236" s="59">
        <v>121.4</v>
      </c>
      <c r="H236" s="2" t="s">
        <v>41</v>
      </c>
      <c r="I236" s="37"/>
      <c r="J236" s="25">
        <f t="shared" si="7"/>
        <v>0</v>
      </c>
      <c r="K236" s="3"/>
    </row>
    <row r="237" spans="1:11" ht="15" customHeight="1" x14ac:dyDescent="0.4">
      <c r="A237" s="2" t="s">
        <v>49</v>
      </c>
      <c r="B237" s="57" t="s">
        <v>151</v>
      </c>
      <c r="C237" s="3" t="s">
        <v>27</v>
      </c>
      <c r="D237" s="3" t="s">
        <v>32</v>
      </c>
      <c r="E237" s="4" t="s">
        <v>112</v>
      </c>
      <c r="F237" s="32">
        <v>36</v>
      </c>
      <c r="G237" s="59">
        <v>153.4</v>
      </c>
      <c r="H237" s="2" t="s">
        <v>41</v>
      </c>
      <c r="I237" s="37"/>
      <c r="J237" s="25">
        <f t="shared" si="7"/>
        <v>0</v>
      </c>
      <c r="K237" s="3"/>
    </row>
    <row r="238" spans="1:11" ht="15" customHeight="1" x14ac:dyDescent="0.4">
      <c r="A238" s="2" t="s">
        <v>49</v>
      </c>
      <c r="B238" s="57" t="s">
        <v>22</v>
      </c>
      <c r="C238" s="3"/>
      <c r="D238" s="3" t="s">
        <v>32</v>
      </c>
      <c r="E238" s="4" t="s">
        <v>112</v>
      </c>
      <c r="F238" s="32">
        <v>36</v>
      </c>
      <c r="G238" s="59">
        <v>7.6</v>
      </c>
      <c r="H238" s="2" t="s">
        <v>41</v>
      </c>
      <c r="I238" s="37"/>
      <c r="J238" s="25">
        <f t="shared" si="7"/>
        <v>0</v>
      </c>
      <c r="K238" s="3"/>
    </row>
    <row r="239" spans="1:11" ht="15" customHeight="1" x14ac:dyDescent="0.4">
      <c r="A239" s="2" t="s">
        <v>49</v>
      </c>
      <c r="B239" s="57" t="s">
        <v>22</v>
      </c>
      <c r="C239" s="3" t="s">
        <v>196</v>
      </c>
      <c r="D239" s="53" t="s">
        <v>188</v>
      </c>
      <c r="E239" s="4" t="s">
        <v>112</v>
      </c>
      <c r="F239" s="32">
        <v>36</v>
      </c>
      <c r="G239" s="59">
        <v>2</v>
      </c>
      <c r="H239" s="2" t="s">
        <v>206</v>
      </c>
      <c r="I239" s="37"/>
      <c r="J239" s="25">
        <f t="shared" si="7"/>
        <v>0</v>
      </c>
      <c r="K239" s="3"/>
    </row>
    <row r="240" spans="1:11" ht="15" customHeight="1" x14ac:dyDescent="0.4">
      <c r="A240" s="2" t="s">
        <v>49</v>
      </c>
      <c r="B240" s="57" t="s">
        <v>165</v>
      </c>
      <c r="C240" s="3" t="s">
        <v>27</v>
      </c>
      <c r="D240" s="3" t="s">
        <v>32</v>
      </c>
      <c r="E240" s="4" t="s">
        <v>112</v>
      </c>
      <c r="F240" s="32">
        <v>36</v>
      </c>
      <c r="G240" s="59">
        <v>23.2</v>
      </c>
      <c r="H240" s="2" t="s">
        <v>41</v>
      </c>
      <c r="I240" s="37"/>
      <c r="J240" s="25">
        <f t="shared" si="7"/>
        <v>0</v>
      </c>
      <c r="K240" s="3"/>
    </row>
    <row r="241" spans="1:11" ht="15" customHeight="1" x14ac:dyDescent="0.4">
      <c r="A241" s="2" t="s">
        <v>49</v>
      </c>
      <c r="B241" s="57" t="s">
        <v>165</v>
      </c>
      <c r="C241" s="56" t="s">
        <v>196</v>
      </c>
      <c r="D241" s="9" t="s">
        <v>188</v>
      </c>
      <c r="E241" s="4" t="s">
        <v>112</v>
      </c>
      <c r="F241" s="66">
        <v>36</v>
      </c>
      <c r="G241" s="59">
        <v>4</v>
      </c>
      <c r="H241" s="2" t="s">
        <v>206</v>
      </c>
      <c r="I241" s="37"/>
      <c r="J241" s="25">
        <f t="shared" si="7"/>
        <v>0</v>
      </c>
      <c r="K241" s="3"/>
    </row>
    <row r="242" spans="1:11" ht="15" customHeight="1" x14ac:dyDescent="0.4">
      <c r="A242" s="2" t="s">
        <v>49</v>
      </c>
      <c r="B242" s="57" t="s">
        <v>165</v>
      </c>
      <c r="C242" s="3"/>
      <c r="D242" s="53" t="s">
        <v>200</v>
      </c>
      <c r="E242" s="4" t="s">
        <v>205</v>
      </c>
      <c r="F242" s="32">
        <v>144</v>
      </c>
      <c r="G242" s="59">
        <v>1</v>
      </c>
      <c r="H242" s="2" t="s">
        <v>44</v>
      </c>
      <c r="I242" s="37"/>
      <c r="J242" s="25">
        <f t="shared" si="7"/>
        <v>0</v>
      </c>
      <c r="K242" s="3"/>
    </row>
    <row r="243" spans="1:11" ht="15" customHeight="1" x14ac:dyDescent="0.4">
      <c r="A243" s="2" t="s">
        <v>49</v>
      </c>
      <c r="B243" s="57" t="s">
        <v>165</v>
      </c>
      <c r="C243" s="3"/>
      <c r="D243" s="68" t="s">
        <v>201</v>
      </c>
      <c r="E243" s="4" t="s">
        <v>39</v>
      </c>
      <c r="F243" s="32">
        <v>12</v>
      </c>
      <c r="G243" s="59">
        <v>15</v>
      </c>
      <c r="H243" s="2" t="s">
        <v>44</v>
      </c>
      <c r="I243" s="37"/>
      <c r="J243" s="25">
        <f t="shared" si="7"/>
        <v>0</v>
      </c>
      <c r="K243" s="3"/>
    </row>
    <row r="244" spans="1:11" ht="15" customHeight="1" x14ac:dyDescent="0.4">
      <c r="A244" s="2" t="s">
        <v>113</v>
      </c>
      <c r="B244" s="57" t="s">
        <v>5</v>
      </c>
      <c r="C244" s="56" t="s">
        <v>27</v>
      </c>
      <c r="D244" s="3" t="s">
        <v>32</v>
      </c>
      <c r="E244" s="4" t="s">
        <v>112</v>
      </c>
      <c r="F244" s="32">
        <v>36</v>
      </c>
      <c r="G244" s="59">
        <v>40</v>
      </c>
      <c r="H244" s="2" t="s">
        <v>41</v>
      </c>
      <c r="I244" s="37"/>
      <c r="J244" s="25">
        <f t="shared" si="7"/>
        <v>0</v>
      </c>
      <c r="K244" s="3"/>
    </row>
    <row r="245" spans="1:11" ht="15" customHeight="1" x14ac:dyDescent="0.4">
      <c r="A245" s="2" t="s">
        <v>113</v>
      </c>
      <c r="B245" s="57" t="s">
        <v>5</v>
      </c>
      <c r="C245" s="3" t="s">
        <v>196</v>
      </c>
      <c r="D245" s="53" t="s">
        <v>188</v>
      </c>
      <c r="E245" s="4" t="s">
        <v>112</v>
      </c>
      <c r="F245" s="32">
        <v>36</v>
      </c>
      <c r="G245" s="59">
        <v>1</v>
      </c>
      <c r="H245" s="2" t="s">
        <v>206</v>
      </c>
      <c r="I245" s="37"/>
      <c r="J245" s="25">
        <f t="shared" si="7"/>
        <v>0</v>
      </c>
      <c r="K245" s="3"/>
    </row>
    <row r="246" spans="1:11" ht="15" customHeight="1" x14ac:dyDescent="0.4">
      <c r="A246" s="2" t="s">
        <v>113</v>
      </c>
      <c r="B246" s="57" t="s">
        <v>170</v>
      </c>
      <c r="C246" s="56" t="s">
        <v>27</v>
      </c>
      <c r="D246" s="3" t="s">
        <v>32</v>
      </c>
      <c r="E246" s="4" t="s">
        <v>112</v>
      </c>
      <c r="F246" s="32">
        <v>36</v>
      </c>
      <c r="G246" s="59">
        <v>59.3</v>
      </c>
      <c r="H246" s="2" t="s">
        <v>41</v>
      </c>
      <c r="I246" s="37"/>
      <c r="J246" s="25">
        <f t="shared" si="7"/>
        <v>0</v>
      </c>
      <c r="K246" s="3"/>
    </row>
    <row r="247" spans="1:11" ht="15" customHeight="1" x14ac:dyDescent="0.4">
      <c r="A247" s="2" t="s">
        <v>113</v>
      </c>
      <c r="B247" s="57" t="s">
        <v>170</v>
      </c>
      <c r="C247" s="56" t="s">
        <v>196</v>
      </c>
      <c r="D247" s="53" t="s">
        <v>188</v>
      </c>
      <c r="E247" s="4" t="s">
        <v>112</v>
      </c>
      <c r="F247" s="32">
        <v>36</v>
      </c>
      <c r="G247" s="59">
        <v>1</v>
      </c>
      <c r="H247" s="2" t="s">
        <v>41</v>
      </c>
      <c r="I247" s="37"/>
      <c r="J247" s="25">
        <f t="shared" si="7"/>
        <v>0</v>
      </c>
      <c r="K247" s="3"/>
    </row>
    <row r="248" spans="1:11" ht="15" customHeight="1" x14ac:dyDescent="0.4">
      <c r="A248" s="2" t="s">
        <v>113</v>
      </c>
      <c r="B248" s="57" t="s">
        <v>168</v>
      </c>
      <c r="C248" s="3" t="s">
        <v>27</v>
      </c>
      <c r="D248" s="3" t="s">
        <v>32</v>
      </c>
      <c r="E248" s="4" t="s">
        <v>112</v>
      </c>
      <c r="F248" s="32">
        <v>36</v>
      </c>
      <c r="G248" s="59">
        <v>59.9</v>
      </c>
      <c r="H248" s="2" t="s">
        <v>41</v>
      </c>
      <c r="I248" s="37"/>
      <c r="J248" s="25">
        <f t="shared" si="7"/>
        <v>0</v>
      </c>
      <c r="K248" s="3"/>
    </row>
    <row r="249" spans="1:11" ht="15" customHeight="1" x14ac:dyDescent="0.4">
      <c r="A249" s="2" t="s">
        <v>113</v>
      </c>
      <c r="B249" s="57" t="s">
        <v>168</v>
      </c>
      <c r="C249" s="3" t="s">
        <v>196</v>
      </c>
      <c r="D249" s="53" t="s">
        <v>188</v>
      </c>
      <c r="E249" s="4" t="s">
        <v>112</v>
      </c>
      <c r="F249" s="32">
        <v>36</v>
      </c>
      <c r="G249" s="59">
        <v>1</v>
      </c>
      <c r="H249" s="2" t="s">
        <v>206</v>
      </c>
      <c r="I249" s="37"/>
      <c r="J249" s="25">
        <f t="shared" si="7"/>
        <v>0</v>
      </c>
      <c r="K249" s="3"/>
    </row>
    <row r="250" spans="1:11" ht="15" customHeight="1" x14ac:dyDescent="0.4">
      <c r="A250" s="2" t="s">
        <v>113</v>
      </c>
      <c r="B250" s="56" t="s">
        <v>171</v>
      </c>
      <c r="C250" s="3" t="s">
        <v>28</v>
      </c>
      <c r="D250" s="3" t="s">
        <v>32</v>
      </c>
      <c r="E250" s="4" t="s">
        <v>112</v>
      </c>
      <c r="F250" s="32">
        <v>36</v>
      </c>
      <c r="G250" s="46">
        <v>339.4</v>
      </c>
      <c r="H250" s="2" t="s">
        <v>41</v>
      </c>
      <c r="I250" s="37"/>
      <c r="J250" s="25">
        <f t="shared" si="7"/>
        <v>0</v>
      </c>
      <c r="K250" s="3"/>
    </row>
    <row r="251" spans="1:11" ht="15" customHeight="1" x14ac:dyDescent="0.4">
      <c r="A251" s="2" t="s">
        <v>113</v>
      </c>
      <c r="B251" s="56" t="s">
        <v>171</v>
      </c>
      <c r="C251" s="3" t="s">
        <v>196</v>
      </c>
      <c r="D251" s="53" t="s">
        <v>188</v>
      </c>
      <c r="E251" s="4" t="s">
        <v>112</v>
      </c>
      <c r="F251" s="32">
        <v>36</v>
      </c>
      <c r="G251" s="59">
        <v>5</v>
      </c>
      <c r="H251" s="2" t="s">
        <v>206</v>
      </c>
      <c r="I251" s="37"/>
      <c r="J251" s="25">
        <f t="shared" si="7"/>
        <v>0</v>
      </c>
      <c r="K251" s="3"/>
    </row>
    <row r="252" spans="1:11" ht="15" customHeight="1" x14ac:dyDescent="0.4">
      <c r="A252" s="2" t="s">
        <v>113</v>
      </c>
      <c r="B252" s="56" t="s">
        <v>171</v>
      </c>
      <c r="C252" s="3" t="s">
        <v>197</v>
      </c>
      <c r="D252" s="53" t="s">
        <v>202</v>
      </c>
      <c r="E252" s="4" t="s">
        <v>112</v>
      </c>
      <c r="F252" s="32">
        <v>36</v>
      </c>
      <c r="G252" s="59">
        <v>3.15</v>
      </c>
      <c r="H252" s="2" t="s">
        <v>41</v>
      </c>
      <c r="I252" s="37"/>
      <c r="J252" s="25">
        <f t="shared" si="7"/>
        <v>0</v>
      </c>
      <c r="K252" s="3"/>
    </row>
    <row r="253" spans="1:11" ht="15" customHeight="1" x14ac:dyDescent="0.4">
      <c r="A253" s="2" t="s">
        <v>113</v>
      </c>
      <c r="B253" s="56" t="s">
        <v>169</v>
      </c>
      <c r="C253" s="3" t="s">
        <v>27</v>
      </c>
      <c r="D253" s="3" t="s">
        <v>32</v>
      </c>
      <c r="E253" s="4" t="s">
        <v>112</v>
      </c>
      <c r="F253" s="32">
        <v>36</v>
      </c>
      <c r="G253" s="59">
        <v>4.5999999999999996</v>
      </c>
      <c r="H253" s="2" t="s">
        <v>41</v>
      </c>
      <c r="I253" s="37"/>
      <c r="J253" s="25">
        <f t="shared" si="7"/>
        <v>0</v>
      </c>
      <c r="K253" s="3"/>
    </row>
    <row r="254" spans="1:11" ht="15" customHeight="1" x14ac:dyDescent="0.4">
      <c r="A254" s="2" t="s">
        <v>113</v>
      </c>
      <c r="B254" s="56" t="s">
        <v>169</v>
      </c>
      <c r="C254" s="3" t="s">
        <v>196</v>
      </c>
      <c r="D254" s="53" t="s">
        <v>188</v>
      </c>
      <c r="E254" s="4" t="s">
        <v>112</v>
      </c>
      <c r="F254" s="32">
        <v>36</v>
      </c>
      <c r="G254" s="59">
        <v>1</v>
      </c>
      <c r="H254" s="2" t="s">
        <v>206</v>
      </c>
      <c r="I254" s="37"/>
      <c r="J254" s="25">
        <f t="shared" si="7"/>
        <v>0</v>
      </c>
      <c r="K254" s="3"/>
    </row>
    <row r="255" spans="1:11" ht="15" customHeight="1" x14ac:dyDescent="0.4">
      <c r="A255" s="2" t="s">
        <v>113</v>
      </c>
      <c r="B255" s="56" t="s">
        <v>169</v>
      </c>
      <c r="C255" s="3" t="s">
        <v>31</v>
      </c>
      <c r="D255" s="53" t="s">
        <v>203</v>
      </c>
      <c r="E255" s="4" t="s">
        <v>112</v>
      </c>
      <c r="F255" s="32">
        <v>36</v>
      </c>
      <c r="G255" s="59">
        <v>10</v>
      </c>
      <c r="H255" s="2" t="s">
        <v>43</v>
      </c>
      <c r="I255" s="37"/>
      <c r="J255" s="25">
        <f t="shared" si="7"/>
        <v>0</v>
      </c>
      <c r="K255" s="3"/>
    </row>
    <row r="256" spans="1:11" ht="15" customHeight="1" x14ac:dyDescent="0.4">
      <c r="A256" s="2" t="s">
        <v>113</v>
      </c>
      <c r="B256" s="56" t="s">
        <v>20</v>
      </c>
      <c r="C256" s="3" t="s">
        <v>102</v>
      </c>
      <c r="D256" s="53" t="s">
        <v>96</v>
      </c>
      <c r="E256" s="4" t="s">
        <v>205</v>
      </c>
      <c r="F256" s="32">
        <v>144</v>
      </c>
      <c r="G256" s="59">
        <v>22.4</v>
      </c>
      <c r="H256" s="2" t="s">
        <v>41</v>
      </c>
      <c r="I256" s="37"/>
      <c r="J256" s="25">
        <f t="shared" si="7"/>
        <v>0</v>
      </c>
      <c r="K256" s="3"/>
    </row>
    <row r="257" spans="1:11" ht="15" customHeight="1" x14ac:dyDescent="0.4">
      <c r="A257" s="2" t="s">
        <v>113</v>
      </c>
      <c r="B257" s="56" t="s">
        <v>20</v>
      </c>
      <c r="C257" s="3" t="s">
        <v>196</v>
      </c>
      <c r="D257" s="53" t="s">
        <v>188</v>
      </c>
      <c r="E257" s="4" t="s">
        <v>112</v>
      </c>
      <c r="F257" s="32">
        <v>36</v>
      </c>
      <c r="G257" s="59">
        <v>1</v>
      </c>
      <c r="H257" s="2" t="s">
        <v>206</v>
      </c>
      <c r="I257" s="37"/>
      <c r="J257" s="25">
        <f t="shared" si="7"/>
        <v>0</v>
      </c>
      <c r="K257" s="3"/>
    </row>
    <row r="258" spans="1:11" ht="15" customHeight="1" x14ac:dyDescent="0.4">
      <c r="A258" s="2" t="s">
        <v>113</v>
      </c>
      <c r="B258" s="67" t="s">
        <v>14</v>
      </c>
      <c r="C258" s="6" t="s">
        <v>27</v>
      </c>
      <c r="D258" s="69" t="s">
        <v>96</v>
      </c>
      <c r="E258" s="4" t="s">
        <v>107</v>
      </c>
      <c r="F258" s="33">
        <v>72</v>
      </c>
      <c r="G258" s="70">
        <v>33.700000000000003</v>
      </c>
      <c r="H258" s="2" t="s">
        <v>41</v>
      </c>
      <c r="I258" s="38"/>
      <c r="J258" s="25">
        <f t="shared" si="7"/>
        <v>0</v>
      </c>
      <c r="K258" s="3"/>
    </row>
    <row r="259" spans="1:11" ht="15" customHeight="1" x14ac:dyDescent="0.4">
      <c r="A259" s="3"/>
      <c r="B259" s="3"/>
      <c r="C259" s="3"/>
      <c r="D259" s="13" t="s">
        <v>227</v>
      </c>
      <c r="E259" s="4"/>
      <c r="F259" s="32"/>
      <c r="G259" s="46"/>
      <c r="H259" s="2"/>
      <c r="I259" s="37"/>
      <c r="J259" s="26">
        <f>SUM(J231:J258)</f>
        <v>0</v>
      </c>
      <c r="K259" s="3"/>
    </row>
    <row r="260" spans="1:11" ht="15" customHeight="1" x14ac:dyDescent="0.4">
      <c r="A260" s="1"/>
      <c r="B260" s="1"/>
      <c r="C260" s="1"/>
      <c r="D260" s="71"/>
      <c r="E260" s="15"/>
      <c r="F260" s="22"/>
      <c r="G260" s="48"/>
      <c r="H260" s="16"/>
      <c r="I260" s="39"/>
      <c r="J260" s="27"/>
      <c r="K260" s="1"/>
    </row>
    <row r="261" spans="1:11" ht="15" customHeight="1" x14ac:dyDescent="0.4">
      <c r="A261" s="84" t="s">
        <v>207</v>
      </c>
      <c r="B261" s="84"/>
      <c r="C261" s="84"/>
      <c r="D261" s="84"/>
      <c r="E261" s="15"/>
      <c r="F261" s="22"/>
      <c r="G261" s="48"/>
      <c r="H261" s="16"/>
      <c r="I261" s="39"/>
      <c r="J261" s="27"/>
      <c r="K261" s="1" t="s">
        <v>231</v>
      </c>
    </row>
    <row r="262" spans="1:11" ht="15" customHeight="1" x14ac:dyDescent="0.4">
      <c r="A262" s="89" t="s">
        <v>0</v>
      </c>
      <c r="B262" s="89"/>
      <c r="C262" s="89" t="s">
        <v>219</v>
      </c>
      <c r="D262" s="89"/>
      <c r="E262" s="4" t="s">
        <v>36</v>
      </c>
      <c r="F262" s="72"/>
      <c r="G262" s="44" t="s">
        <v>40</v>
      </c>
      <c r="H262" s="2" t="s">
        <v>45</v>
      </c>
      <c r="I262" s="35" t="s">
        <v>46</v>
      </c>
      <c r="J262" s="73" t="s">
        <v>47</v>
      </c>
      <c r="K262" s="4" t="s">
        <v>55</v>
      </c>
    </row>
    <row r="263" spans="1:11" ht="15" customHeight="1" x14ac:dyDescent="0.4">
      <c r="A263" s="4" t="s">
        <v>113</v>
      </c>
      <c r="B263" s="3" t="s">
        <v>14</v>
      </c>
      <c r="C263" s="3" t="s">
        <v>27</v>
      </c>
      <c r="D263" s="53" t="s">
        <v>32</v>
      </c>
      <c r="E263" s="4" t="s">
        <v>112</v>
      </c>
      <c r="F263" s="32">
        <v>36</v>
      </c>
      <c r="G263" s="59">
        <v>33.700000000000003</v>
      </c>
      <c r="H263" s="2" t="s">
        <v>41</v>
      </c>
      <c r="I263" s="37"/>
      <c r="J263" s="25">
        <f t="shared" ref="J263:J288" si="8">INT(F263*G263*I263)</f>
        <v>0</v>
      </c>
      <c r="K263" s="3"/>
    </row>
    <row r="264" spans="1:11" ht="15" customHeight="1" x14ac:dyDescent="0.4">
      <c r="A264" s="4" t="s">
        <v>113</v>
      </c>
      <c r="B264" s="3" t="s">
        <v>14</v>
      </c>
      <c r="C264" s="3" t="s">
        <v>196</v>
      </c>
      <c r="D264" s="53" t="s">
        <v>188</v>
      </c>
      <c r="E264" s="4" t="s">
        <v>112</v>
      </c>
      <c r="F264" s="32">
        <v>36</v>
      </c>
      <c r="G264" s="59">
        <v>2</v>
      </c>
      <c r="H264" s="2" t="s">
        <v>206</v>
      </c>
      <c r="I264" s="37"/>
      <c r="J264" s="25">
        <f t="shared" si="8"/>
        <v>0</v>
      </c>
      <c r="K264" s="3"/>
    </row>
    <row r="265" spans="1:11" ht="15" customHeight="1" x14ac:dyDescent="0.4">
      <c r="A265" s="4" t="s">
        <v>113</v>
      </c>
      <c r="B265" s="3" t="s">
        <v>209</v>
      </c>
      <c r="C265" s="3" t="s">
        <v>27</v>
      </c>
      <c r="D265" s="53" t="s">
        <v>96</v>
      </c>
      <c r="E265" s="4" t="s">
        <v>107</v>
      </c>
      <c r="F265" s="32">
        <v>72</v>
      </c>
      <c r="G265" s="59">
        <v>27</v>
      </c>
      <c r="H265" s="2" t="s">
        <v>41</v>
      </c>
      <c r="I265" s="37"/>
      <c r="J265" s="25">
        <f t="shared" si="8"/>
        <v>0</v>
      </c>
      <c r="K265" s="3"/>
    </row>
    <row r="266" spans="1:11" ht="15" customHeight="1" x14ac:dyDescent="0.4">
      <c r="A266" s="4" t="s">
        <v>136</v>
      </c>
      <c r="B266" s="3" t="s">
        <v>172</v>
      </c>
      <c r="C266" s="3" t="s">
        <v>27</v>
      </c>
      <c r="D266" s="53" t="s">
        <v>32</v>
      </c>
      <c r="E266" s="4" t="s">
        <v>112</v>
      </c>
      <c r="F266" s="32">
        <v>36</v>
      </c>
      <c r="G266" s="59">
        <v>18.5</v>
      </c>
      <c r="H266" s="2" t="s">
        <v>41</v>
      </c>
      <c r="I266" s="37"/>
      <c r="J266" s="25">
        <f t="shared" si="8"/>
        <v>0</v>
      </c>
      <c r="K266" s="3"/>
    </row>
    <row r="267" spans="1:11" ht="15" customHeight="1" x14ac:dyDescent="0.4">
      <c r="A267" s="4" t="s">
        <v>136</v>
      </c>
      <c r="B267" s="3" t="s">
        <v>172</v>
      </c>
      <c r="C267" s="3" t="s">
        <v>196</v>
      </c>
      <c r="D267" s="53" t="s">
        <v>188</v>
      </c>
      <c r="E267" s="4" t="s">
        <v>112</v>
      </c>
      <c r="F267" s="32">
        <v>36</v>
      </c>
      <c r="G267" s="59">
        <v>1</v>
      </c>
      <c r="H267" s="2" t="s">
        <v>206</v>
      </c>
      <c r="I267" s="37"/>
      <c r="J267" s="25">
        <f t="shared" si="8"/>
        <v>0</v>
      </c>
      <c r="K267" s="3"/>
    </row>
    <row r="268" spans="1:11" ht="15" customHeight="1" x14ac:dyDescent="0.4">
      <c r="A268" s="4" t="s">
        <v>136</v>
      </c>
      <c r="B268" s="3" t="s">
        <v>172</v>
      </c>
      <c r="C268" s="3" t="s">
        <v>31</v>
      </c>
      <c r="D268" s="53" t="s">
        <v>203</v>
      </c>
      <c r="E268" s="4" t="s">
        <v>112</v>
      </c>
      <c r="F268" s="32">
        <v>36</v>
      </c>
      <c r="G268" s="59">
        <v>20</v>
      </c>
      <c r="H268" s="2" t="s">
        <v>43</v>
      </c>
      <c r="I268" s="37"/>
      <c r="J268" s="25">
        <f t="shared" si="8"/>
        <v>0</v>
      </c>
      <c r="K268" s="3"/>
    </row>
    <row r="269" spans="1:11" ht="15" customHeight="1" x14ac:dyDescent="0.4">
      <c r="A269" s="4" t="s">
        <v>136</v>
      </c>
      <c r="B269" s="3" t="s">
        <v>172</v>
      </c>
      <c r="C269" s="3" t="s">
        <v>220</v>
      </c>
      <c r="D269" s="53" t="s">
        <v>202</v>
      </c>
      <c r="E269" s="4" t="s">
        <v>112</v>
      </c>
      <c r="F269" s="32">
        <v>36</v>
      </c>
      <c r="G269" s="59">
        <v>2.16</v>
      </c>
      <c r="H269" s="2" t="s">
        <v>41</v>
      </c>
      <c r="I269" s="37"/>
      <c r="J269" s="25">
        <f t="shared" si="8"/>
        <v>0</v>
      </c>
      <c r="K269" s="3"/>
    </row>
    <row r="270" spans="1:11" ht="15" customHeight="1" x14ac:dyDescent="0.4">
      <c r="A270" s="4" t="s">
        <v>136</v>
      </c>
      <c r="B270" s="3" t="s">
        <v>172</v>
      </c>
      <c r="C270" s="3"/>
      <c r="D270" s="53" t="s">
        <v>200</v>
      </c>
      <c r="E270" s="4" t="s">
        <v>204</v>
      </c>
      <c r="F270" s="32">
        <v>144</v>
      </c>
      <c r="G270" s="59">
        <v>1</v>
      </c>
      <c r="H270" s="2" t="s">
        <v>44</v>
      </c>
      <c r="I270" s="37"/>
      <c r="J270" s="25">
        <f t="shared" si="8"/>
        <v>0</v>
      </c>
      <c r="K270" s="3"/>
    </row>
    <row r="271" spans="1:11" ht="15" customHeight="1" x14ac:dyDescent="0.4">
      <c r="A271" s="4" t="s">
        <v>136</v>
      </c>
      <c r="B271" s="3" t="s">
        <v>172</v>
      </c>
      <c r="C271" s="3"/>
      <c r="D271" s="68" t="s">
        <v>201</v>
      </c>
      <c r="E271" s="4" t="s">
        <v>39</v>
      </c>
      <c r="F271" s="32">
        <v>12</v>
      </c>
      <c r="G271" s="59">
        <v>5</v>
      </c>
      <c r="H271" s="2" t="s">
        <v>44</v>
      </c>
      <c r="I271" s="37"/>
      <c r="J271" s="25">
        <f t="shared" si="8"/>
        <v>0</v>
      </c>
      <c r="K271" s="3"/>
    </row>
    <row r="272" spans="1:11" ht="15" customHeight="1" x14ac:dyDescent="0.4">
      <c r="A272" s="4" t="s">
        <v>136</v>
      </c>
      <c r="B272" s="3" t="s">
        <v>210</v>
      </c>
      <c r="C272" s="3" t="s">
        <v>102</v>
      </c>
      <c r="D272" s="53" t="s">
        <v>96</v>
      </c>
      <c r="E272" s="4" t="s">
        <v>204</v>
      </c>
      <c r="F272" s="32">
        <v>144</v>
      </c>
      <c r="G272" s="59">
        <v>83.9</v>
      </c>
      <c r="H272" s="2" t="s">
        <v>41</v>
      </c>
      <c r="I272" s="37"/>
      <c r="J272" s="25">
        <f t="shared" si="8"/>
        <v>0</v>
      </c>
      <c r="K272" s="3"/>
    </row>
    <row r="273" spans="1:11" ht="15" customHeight="1" x14ac:dyDescent="0.4">
      <c r="A273" s="4" t="s">
        <v>136</v>
      </c>
      <c r="B273" s="3" t="s">
        <v>210</v>
      </c>
      <c r="C273" s="3" t="s">
        <v>196</v>
      </c>
      <c r="D273" s="53" t="s">
        <v>188</v>
      </c>
      <c r="E273" s="4" t="s">
        <v>112</v>
      </c>
      <c r="F273" s="32">
        <v>36</v>
      </c>
      <c r="G273" s="59">
        <v>2</v>
      </c>
      <c r="H273" s="2" t="s">
        <v>206</v>
      </c>
      <c r="I273" s="37"/>
      <c r="J273" s="25">
        <f t="shared" si="8"/>
        <v>0</v>
      </c>
      <c r="K273" s="3"/>
    </row>
    <row r="274" spans="1:11" ht="15" customHeight="1" x14ac:dyDescent="0.4">
      <c r="A274" s="4" t="s">
        <v>136</v>
      </c>
      <c r="B274" s="3" t="s">
        <v>210</v>
      </c>
      <c r="C274" s="3"/>
      <c r="D274" s="53" t="s">
        <v>184</v>
      </c>
      <c r="E274" s="4" t="s">
        <v>204</v>
      </c>
      <c r="F274" s="32">
        <v>144</v>
      </c>
      <c r="G274" s="59">
        <v>1.62</v>
      </c>
      <c r="H274" s="2" t="s">
        <v>41</v>
      </c>
      <c r="I274" s="37"/>
      <c r="J274" s="25">
        <f t="shared" si="8"/>
        <v>0</v>
      </c>
      <c r="K274" s="3"/>
    </row>
    <row r="275" spans="1:11" ht="15" customHeight="1" x14ac:dyDescent="0.4">
      <c r="A275" s="4" t="s">
        <v>136</v>
      </c>
      <c r="B275" s="3" t="s">
        <v>211</v>
      </c>
      <c r="C275" s="3" t="s">
        <v>102</v>
      </c>
      <c r="D275" s="53" t="s">
        <v>96</v>
      </c>
      <c r="E275" s="4" t="s">
        <v>112</v>
      </c>
      <c r="F275" s="32">
        <v>36</v>
      </c>
      <c r="G275" s="59">
        <v>19.5</v>
      </c>
      <c r="H275" s="2" t="s">
        <v>41</v>
      </c>
      <c r="I275" s="37"/>
      <c r="J275" s="25">
        <f t="shared" si="8"/>
        <v>0</v>
      </c>
      <c r="K275" s="3"/>
    </row>
    <row r="276" spans="1:11" ht="15" customHeight="1" x14ac:dyDescent="0.4">
      <c r="A276" s="4" t="s">
        <v>136</v>
      </c>
      <c r="B276" s="3" t="s">
        <v>211</v>
      </c>
      <c r="C276" s="3" t="s">
        <v>196</v>
      </c>
      <c r="D276" s="53" t="s">
        <v>188</v>
      </c>
      <c r="E276" s="4" t="s">
        <v>112</v>
      </c>
      <c r="F276" s="32">
        <v>36</v>
      </c>
      <c r="G276" s="59">
        <v>1</v>
      </c>
      <c r="H276" s="2" t="s">
        <v>206</v>
      </c>
      <c r="I276" s="37"/>
      <c r="J276" s="25">
        <f t="shared" si="8"/>
        <v>0</v>
      </c>
      <c r="K276" s="3"/>
    </row>
    <row r="277" spans="1:11" ht="15" customHeight="1" x14ac:dyDescent="0.4">
      <c r="A277" s="4" t="s">
        <v>136</v>
      </c>
      <c r="B277" s="3" t="s">
        <v>211</v>
      </c>
      <c r="C277" s="3"/>
      <c r="D277" s="53" t="s">
        <v>184</v>
      </c>
      <c r="E277" s="4" t="s">
        <v>204</v>
      </c>
      <c r="F277" s="32">
        <v>144</v>
      </c>
      <c r="G277" s="59">
        <v>1.62</v>
      </c>
      <c r="H277" s="2" t="s">
        <v>41</v>
      </c>
      <c r="I277" s="37"/>
      <c r="J277" s="25">
        <f t="shared" si="8"/>
        <v>0</v>
      </c>
      <c r="K277" s="3"/>
    </row>
    <row r="278" spans="1:11" ht="15" customHeight="1" x14ac:dyDescent="0.4">
      <c r="A278" s="4" t="s">
        <v>208</v>
      </c>
      <c r="B278" s="3" t="s">
        <v>212</v>
      </c>
      <c r="C278" s="3" t="s">
        <v>27</v>
      </c>
      <c r="D278" s="53" t="s">
        <v>32</v>
      </c>
      <c r="E278" s="4" t="s">
        <v>112</v>
      </c>
      <c r="F278" s="32">
        <v>36</v>
      </c>
      <c r="G278" s="59">
        <v>83.6</v>
      </c>
      <c r="H278" s="2" t="s">
        <v>41</v>
      </c>
      <c r="I278" s="37"/>
      <c r="J278" s="25">
        <f t="shared" si="8"/>
        <v>0</v>
      </c>
      <c r="K278" s="3"/>
    </row>
    <row r="279" spans="1:11" ht="15" customHeight="1" x14ac:dyDescent="0.4">
      <c r="A279" s="4" t="s">
        <v>208</v>
      </c>
      <c r="B279" s="3" t="s">
        <v>212</v>
      </c>
      <c r="C279" s="3" t="s">
        <v>196</v>
      </c>
      <c r="D279" s="53" t="s">
        <v>188</v>
      </c>
      <c r="E279" s="4" t="s">
        <v>112</v>
      </c>
      <c r="F279" s="32">
        <v>36</v>
      </c>
      <c r="G279" s="59">
        <v>2</v>
      </c>
      <c r="H279" s="2" t="s">
        <v>206</v>
      </c>
      <c r="I279" s="37"/>
      <c r="J279" s="25">
        <f t="shared" si="8"/>
        <v>0</v>
      </c>
      <c r="K279" s="3"/>
    </row>
    <row r="280" spans="1:11" ht="15" customHeight="1" x14ac:dyDescent="0.4">
      <c r="A280" s="4" t="s">
        <v>208</v>
      </c>
      <c r="B280" s="3" t="s">
        <v>174</v>
      </c>
      <c r="C280" s="3" t="s">
        <v>196</v>
      </c>
      <c r="D280" s="53" t="s">
        <v>188</v>
      </c>
      <c r="E280" s="4" t="s">
        <v>112</v>
      </c>
      <c r="F280" s="32">
        <v>36</v>
      </c>
      <c r="G280" s="59">
        <v>3</v>
      </c>
      <c r="H280" s="2" t="s">
        <v>206</v>
      </c>
      <c r="I280" s="37"/>
      <c r="J280" s="25">
        <f t="shared" si="8"/>
        <v>0</v>
      </c>
      <c r="K280" s="3"/>
    </row>
    <row r="281" spans="1:11" ht="15" customHeight="1" x14ac:dyDescent="0.4">
      <c r="A281" s="4" t="s">
        <v>208</v>
      </c>
      <c r="B281" s="3" t="s">
        <v>173</v>
      </c>
      <c r="C281" s="3" t="s">
        <v>196</v>
      </c>
      <c r="D281" s="53" t="s">
        <v>188</v>
      </c>
      <c r="E281" s="4" t="s">
        <v>112</v>
      </c>
      <c r="F281" s="32">
        <v>36</v>
      </c>
      <c r="G281" s="59">
        <v>2</v>
      </c>
      <c r="H281" s="2" t="s">
        <v>206</v>
      </c>
      <c r="I281" s="37"/>
      <c r="J281" s="25">
        <f t="shared" si="8"/>
        <v>0</v>
      </c>
      <c r="K281" s="3"/>
    </row>
    <row r="282" spans="1:11" ht="15" customHeight="1" x14ac:dyDescent="0.4">
      <c r="A282" s="4" t="s">
        <v>208</v>
      </c>
      <c r="B282" s="3" t="s">
        <v>213</v>
      </c>
      <c r="C282" s="3" t="s">
        <v>196</v>
      </c>
      <c r="D282" s="53" t="s">
        <v>188</v>
      </c>
      <c r="E282" s="4" t="s">
        <v>112</v>
      </c>
      <c r="F282" s="32">
        <v>36</v>
      </c>
      <c r="G282" s="59">
        <v>1</v>
      </c>
      <c r="H282" s="2" t="s">
        <v>206</v>
      </c>
      <c r="I282" s="37"/>
      <c r="J282" s="25">
        <f t="shared" si="8"/>
        <v>0</v>
      </c>
      <c r="K282" s="3"/>
    </row>
    <row r="283" spans="1:11" ht="15" customHeight="1" x14ac:dyDescent="0.4">
      <c r="A283" s="4" t="s">
        <v>208</v>
      </c>
      <c r="B283" s="3" t="s">
        <v>213</v>
      </c>
      <c r="C283" s="3" t="s">
        <v>102</v>
      </c>
      <c r="D283" s="53" t="s">
        <v>96</v>
      </c>
      <c r="E283" s="4" t="s">
        <v>38</v>
      </c>
      <c r="F283" s="32">
        <v>18</v>
      </c>
      <c r="G283" s="59">
        <v>9.5</v>
      </c>
      <c r="H283" s="2" t="s">
        <v>41</v>
      </c>
      <c r="I283" s="37"/>
      <c r="J283" s="25">
        <f t="shared" si="8"/>
        <v>0</v>
      </c>
      <c r="K283" s="3"/>
    </row>
    <row r="284" spans="1:11" ht="15" customHeight="1" x14ac:dyDescent="0.4">
      <c r="A284" s="4" t="s">
        <v>208</v>
      </c>
      <c r="B284" s="3" t="s">
        <v>214</v>
      </c>
      <c r="C284" s="3" t="s">
        <v>221</v>
      </c>
      <c r="D284" s="53" t="s">
        <v>96</v>
      </c>
      <c r="E284" s="4" t="s">
        <v>112</v>
      </c>
      <c r="F284" s="32">
        <v>36</v>
      </c>
      <c r="G284" s="59">
        <v>44.5</v>
      </c>
      <c r="H284" s="2" t="s">
        <v>41</v>
      </c>
      <c r="I284" s="37"/>
      <c r="J284" s="25">
        <f t="shared" si="8"/>
        <v>0</v>
      </c>
      <c r="K284" s="3"/>
    </row>
    <row r="285" spans="1:11" ht="15" customHeight="1" x14ac:dyDescent="0.4">
      <c r="A285" s="4" t="s">
        <v>208</v>
      </c>
      <c r="B285" s="3" t="s">
        <v>215</v>
      </c>
      <c r="C285" s="3" t="s">
        <v>102</v>
      </c>
      <c r="D285" s="53" t="s">
        <v>96</v>
      </c>
      <c r="E285" s="4" t="s">
        <v>204</v>
      </c>
      <c r="F285" s="32">
        <v>144</v>
      </c>
      <c r="G285" s="59">
        <v>25</v>
      </c>
      <c r="H285" s="2" t="s">
        <v>41</v>
      </c>
      <c r="I285" s="37"/>
      <c r="J285" s="25">
        <f t="shared" si="8"/>
        <v>0</v>
      </c>
      <c r="K285" s="3"/>
    </row>
    <row r="286" spans="1:11" ht="15" customHeight="1" x14ac:dyDescent="0.4">
      <c r="A286" s="4" t="s">
        <v>208</v>
      </c>
      <c r="B286" s="3" t="s">
        <v>216</v>
      </c>
      <c r="C286" s="3" t="s">
        <v>102</v>
      </c>
      <c r="D286" s="53" t="s">
        <v>96</v>
      </c>
      <c r="E286" s="4" t="s">
        <v>204</v>
      </c>
      <c r="F286" s="32">
        <v>144</v>
      </c>
      <c r="G286" s="59">
        <v>55</v>
      </c>
      <c r="H286" s="2" t="s">
        <v>41</v>
      </c>
      <c r="I286" s="37"/>
      <c r="J286" s="25">
        <f t="shared" si="8"/>
        <v>0</v>
      </c>
      <c r="K286" s="3"/>
    </row>
    <row r="287" spans="1:11" ht="15" customHeight="1" x14ac:dyDescent="0.4">
      <c r="A287" s="4" t="s">
        <v>49</v>
      </c>
      <c r="B287" s="3" t="s">
        <v>217</v>
      </c>
      <c r="C287" s="3" t="s">
        <v>221</v>
      </c>
      <c r="D287" s="53" t="s">
        <v>96</v>
      </c>
      <c r="E287" s="4" t="s">
        <v>107</v>
      </c>
      <c r="F287" s="32">
        <v>72</v>
      </c>
      <c r="G287" s="59">
        <v>39.6</v>
      </c>
      <c r="H287" s="2" t="s">
        <v>41</v>
      </c>
      <c r="I287" s="37"/>
      <c r="J287" s="25">
        <f t="shared" si="8"/>
        <v>0</v>
      </c>
      <c r="K287" s="3"/>
    </row>
    <row r="288" spans="1:11" ht="15" customHeight="1" x14ac:dyDescent="0.4">
      <c r="A288" s="4" t="s">
        <v>49</v>
      </c>
      <c r="B288" s="3" t="s">
        <v>218</v>
      </c>
      <c r="C288" s="3" t="s">
        <v>222</v>
      </c>
      <c r="D288" s="53" t="s">
        <v>223</v>
      </c>
      <c r="E288" s="4" t="s">
        <v>112</v>
      </c>
      <c r="F288" s="32">
        <v>36</v>
      </c>
      <c r="G288" s="59">
        <v>5</v>
      </c>
      <c r="H288" s="2" t="s">
        <v>43</v>
      </c>
      <c r="I288" s="37"/>
      <c r="J288" s="25">
        <f t="shared" si="8"/>
        <v>0</v>
      </c>
      <c r="K288" s="3"/>
    </row>
    <row r="289" spans="1:11" ht="15" customHeight="1" x14ac:dyDescent="0.4">
      <c r="A289" s="4"/>
      <c r="B289" s="3"/>
      <c r="C289" s="3"/>
      <c r="D289" s="13" t="s">
        <v>229</v>
      </c>
      <c r="E289" s="4"/>
      <c r="F289" s="74"/>
      <c r="G289" s="59"/>
      <c r="H289" s="2"/>
      <c r="I289" s="37"/>
      <c r="J289" s="25">
        <f>SUM(J263:J288)</f>
        <v>0</v>
      </c>
      <c r="K289" s="3"/>
    </row>
    <row r="290" spans="1:11" ht="15" customHeight="1" x14ac:dyDescent="0.4">
      <c r="A290" s="4"/>
      <c r="B290" s="3"/>
      <c r="C290" s="3"/>
      <c r="D290" s="53"/>
      <c r="E290" s="4"/>
      <c r="F290" s="74"/>
      <c r="G290" s="59"/>
      <c r="H290" s="2"/>
      <c r="I290" s="37"/>
      <c r="J290" s="25"/>
      <c r="K290" s="3"/>
    </row>
    <row r="291" spans="1:11" ht="15" customHeight="1" x14ac:dyDescent="0.4">
      <c r="A291" s="4"/>
      <c r="B291" s="3"/>
      <c r="C291" s="3"/>
      <c r="D291" s="53" t="s">
        <v>225</v>
      </c>
      <c r="E291" s="4"/>
      <c r="F291" s="74"/>
      <c r="G291" s="59"/>
      <c r="H291" s="2"/>
      <c r="I291" s="37"/>
      <c r="J291" s="25">
        <f>J259</f>
        <v>0</v>
      </c>
      <c r="K291" s="3"/>
    </row>
    <row r="292" spans="1:11" ht="15" customHeight="1" x14ac:dyDescent="0.4">
      <c r="A292" s="4"/>
      <c r="B292" s="3"/>
      <c r="C292" s="3"/>
      <c r="D292" s="53" t="s">
        <v>226</v>
      </c>
      <c r="E292" s="4"/>
      <c r="F292" s="74"/>
      <c r="G292" s="59"/>
      <c r="H292" s="2"/>
      <c r="I292" s="37"/>
      <c r="J292" s="25">
        <f>J289</f>
        <v>0</v>
      </c>
      <c r="K292" s="3"/>
    </row>
    <row r="293" spans="1:11" ht="15" customHeight="1" x14ac:dyDescent="0.4">
      <c r="A293" s="4"/>
      <c r="B293" s="3"/>
      <c r="C293" s="3"/>
      <c r="D293" s="53" t="s">
        <v>224</v>
      </c>
      <c r="E293" s="4"/>
      <c r="F293" s="74"/>
      <c r="G293" s="59"/>
      <c r="H293" s="2"/>
      <c r="I293" s="37"/>
      <c r="J293" s="25">
        <f>SUM(J291:J292)</f>
        <v>0</v>
      </c>
      <c r="K293" s="3"/>
    </row>
    <row r="294" spans="1:11" ht="15" customHeight="1" x14ac:dyDescent="0.4">
      <c r="A294" s="4"/>
      <c r="B294" s="3"/>
      <c r="C294" s="3"/>
      <c r="D294" s="53"/>
      <c r="E294" s="4"/>
      <c r="F294" s="74"/>
      <c r="G294" s="59"/>
      <c r="H294" s="2"/>
      <c r="I294" s="37"/>
      <c r="J294" s="25"/>
      <c r="K294" s="3"/>
    </row>
    <row r="295" spans="1:11" ht="15" customHeight="1" x14ac:dyDescent="0.4">
      <c r="A295" s="78"/>
      <c r="B295" s="79"/>
      <c r="C295" s="79"/>
      <c r="D295" s="80"/>
      <c r="E295" s="15"/>
      <c r="F295" s="75"/>
      <c r="G295" s="76"/>
      <c r="H295" s="16"/>
      <c r="I295" s="39"/>
      <c r="J295" s="77"/>
      <c r="K295" s="1"/>
    </row>
    <row r="296" spans="1:11" ht="15" customHeight="1" x14ac:dyDescent="0.4">
      <c r="A296" s="15"/>
      <c r="B296" s="1"/>
      <c r="C296" s="1"/>
      <c r="D296" s="21"/>
      <c r="E296" s="15"/>
      <c r="F296" s="75"/>
      <c r="G296" s="76"/>
      <c r="H296" s="16"/>
      <c r="I296" s="39"/>
      <c r="J296" s="77"/>
      <c r="K296" s="1"/>
    </row>
    <row r="297" spans="1:11" ht="15" customHeight="1" x14ac:dyDescent="0.4">
      <c r="A297" s="84" t="s">
        <v>232</v>
      </c>
      <c r="B297" s="84"/>
      <c r="C297" s="84"/>
      <c r="D297" s="84"/>
      <c r="E297" s="1"/>
      <c r="F297" s="22"/>
      <c r="G297" s="43"/>
      <c r="H297" s="1"/>
      <c r="I297" s="23"/>
      <c r="J297" s="22"/>
      <c r="K297" s="1"/>
    </row>
    <row r="298" spans="1:11" ht="15" customHeight="1" x14ac:dyDescent="0.4">
      <c r="A298" s="85" t="s">
        <v>0</v>
      </c>
      <c r="B298" s="86"/>
      <c r="C298" s="87" t="s">
        <v>108</v>
      </c>
      <c r="D298" s="87"/>
      <c r="E298" s="2" t="s">
        <v>36</v>
      </c>
      <c r="F298" s="24"/>
      <c r="G298" s="44" t="s">
        <v>40</v>
      </c>
      <c r="H298" s="2" t="s">
        <v>45</v>
      </c>
      <c r="I298" s="35" t="s">
        <v>46</v>
      </c>
      <c r="J298" s="24" t="s">
        <v>47</v>
      </c>
      <c r="K298" s="2" t="s">
        <v>55</v>
      </c>
    </row>
    <row r="299" spans="1:11" ht="15" customHeight="1" x14ac:dyDescent="0.4">
      <c r="A299" s="2" t="s">
        <v>113</v>
      </c>
      <c r="B299" s="56" t="s">
        <v>20</v>
      </c>
      <c r="C299" s="3" t="s">
        <v>102</v>
      </c>
      <c r="D299" s="56" t="s">
        <v>144</v>
      </c>
      <c r="E299" s="4" t="s">
        <v>39</v>
      </c>
      <c r="F299" s="32">
        <v>12</v>
      </c>
      <c r="G299" s="59">
        <v>22.4</v>
      </c>
      <c r="H299" s="2" t="s">
        <v>41</v>
      </c>
      <c r="I299" s="37"/>
      <c r="J299" s="26">
        <f>INT(F299*G299*I299)</f>
        <v>0</v>
      </c>
      <c r="K299" s="3"/>
    </row>
    <row r="300" spans="1:11" ht="15" customHeight="1" x14ac:dyDescent="0.4">
      <c r="A300" s="2" t="s">
        <v>136</v>
      </c>
      <c r="B300" s="56" t="s">
        <v>210</v>
      </c>
      <c r="C300" s="3" t="s">
        <v>102</v>
      </c>
      <c r="D300" s="56" t="s">
        <v>144</v>
      </c>
      <c r="E300" s="4" t="s">
        <v>39</v>
      </c>
      <c r="F300" s="32">
        <v>12</v>
      </c>
      <c r="G300" s="59">
        <v>83.9</v>
      </c>
      <c r="H300" s="2" t="s">
        <v>41</v>
      </c>
      <c r="I300" s="37"/>
      <c r="J300" s="26">
        <f t="shared" ref="J300:J326" si="9">INT(F300*G300*I300)</f>
        <v>0</v>
      </c>
      <c r="K300" s="3"/>
    </row>
    <row r="301" spans="1:11" ht="15" customHeight="1" x14ac:dyDescent="0.4">
      <c r="A301" s="2" t="s">
        <v>136</v>
      </c>
      <c r="B301" s="56" t="s">
        <v>211</v>
      </c>
      <c r="C301" s="3" t="s">
        <v>102</v>
      </c>
      <c r="D301" s="56" t="s">
        <v>144</v>
      </c>
      <c r="E301" s="4" t="s">
        <v>39</v>
      </c>
      <c r="F301" s="32">
        <v>12</v>
      </c>
      <c r="G301" s="59">
        <v>19.5</v>
      </c>
      <c r="H301" s="2" t="s">
        <v>41</v>
      </c>
      <c r="I301" s="37"/>
      <c r="J301" s="26">
        <f t="shared" si="9"/>
        <v>0</v>
      </c>
      <c r="K301" s="3"/>
    </row>
    <row r="302" spans="1:11" ht="15" customHeight="1" x14ac:dyDescent="0.4">
      <c r="A302" s="2" t="s">
        <v>208</v>
      </c>
      <c r="B302" s="56" t="s">
        <v>174</v>
      </c>
      <c r="C302" s="3" t="s">
        <v>102</v>
      </c>
      <c r="D302" s="56" t="s">
        <v>144</v>
      </c>
      <c r="E302" s="4" t="s">
        <v>39</v>
      </c>
      <c r="F302" s="32">
        <v>12</v>
      </c>
      <c r="G302" s="59">
        <v>99.4</v>
      </c>
      <c r="H302" s="2" t="s">
        <v>41</v>
      </c>
      <c r="I302" s="37"/>
      <c r="J302" s="26">
        <f t="shared" si="9"/>
        <v>0</v>
      </c>
      <c r="K302" s="3"/>
    </row>
    <row r="303" spans="1:11" ht="15" customHeight="1" x14ac:dyDescent="0.4">
      <c r="A303" s="2" t="s">
        <v>208</v>
      </c>
      <c r="B303" s="56" t="s">
        <v>173</v>
      </c>
      <c r="C303" s="3" t="s">
        <v>102</v>
      </c>
      <c r="D303" s="56" t="s">
        <v>144</v>
      </c>
      <c r="E303" s="4" t="s">
        <v>39</v>
      </c>
      <c r="F303" s="32">
        <v>12</v>
      </c>
      <c r="G303" s="59">
        <v>46.7</v>
      </c>
      <c r="H303" s="2" t="s">
        <v>41</v>
      </c>
      <c r="I303" s="37"/>
      <c r="J303" s="26">
        <f t="shared" si="9"/>
        <v>0</v>
      </c>
      <c r="K303" s="3"/>
    </row>
    <row r="304" spans="1:11" ht="15" customHeight="1" x14ac:dyDescent="0.4">
      <c r="A304" s="2" t="s">
        <v>208</v>
      </c>
      <c r="B304" s="56" t="s">
        <v>213</v>
      </c>
      <c r="C304" s="3" t="s">
        <v>102</v>
      </c>
      <c r="D304" s="56" t="s">
        <v>144</v>
      </c>
      <c r="E304" s="4" t="s">
        <v>39</v>
      </c>
      <c r="F304" s="32">
        <v>12</v>
      </c>
      <c r="G304" s="59">
        <v>9.5</v>
      </c>
      <c r="H304" s="2" t="s">
        <v>41</v>
      </c>
      <c r="I304" s="37"/>
      <c r="J304" s="26">
        <f t="shared" si="9"/>
        <v>0</v>
      </c>
      <c r="K304" s="3"/>
    </row>
    <row r="305" spans="1:11" ht="15" customHeight="1" x14ac:dyDescent="0.4">
      <c r="A305" s="2" t="s">
        <v>208</v>
      </c>
      <c r="B305" s="56" t="s">
        <v>216</v>
      </c>
      <c r="C305" s="3" t="s">
        <v>102</v>
      </c>
      <c r="D305" s="56" t="s">
        <v>144</v>
      </c>
      <c r="E305" s="4" t="s">
        <v>39</v>
      </c>
      <c r="F305" s="32">
        <v>12</v>
      </c>
      <c r="G305" s="59">
        <v>55</v>
      </c>
      <c r="H305" s="2" t="s">
        <v>41</v>
      </c>
      <c r="I305" s="37"/>
      <c r="J305" s="26">
        <f t="shared" si="9"/>
        <v>0</v>
      </c>
      <c r="K305" s="3"/>
    </row>
    <row r="306" spans="1:11" ht="15" customHeight="1" x14ac:dyDescent="0.4">
      <c r="A306" s="2" t="s">
        <v>208</v>
      </c>
      <c r="B306" s="56" t="s">
        <v>215</v>
      </c>
      <c r="C306" s="3" t="s">
        <v>102</v>
      </c>
      <c r="D306" s="56" t="s">
        <v>144</v>
      </c>
      <c r="E306" s="4" t="s">
        <v>39</v>
      </c>
      <c r="F306" s="32">
        <v>12</v>
      </c>
      <c r="G306" s="59">
        <v>25</v>
      </c>
      <c r="H306" s="2" t="s">
        <v>41</v>
      </c>
      <c r="I306" s="37"/>
      <c r="J306" s="26">
        <f t="shared" si="9"/>
        <v>0</v>
      </c>
      <c r="K306" s="3"/>
    </row>
    <row r="307" spans="1:11" ht="15" customHeight="1" x14ac:dyDescent="0.4">
      <c r="A307" s="2" t="s">
        <v>49</v>
      </c>
      <c r="B307" s="56" t="s">
        <v>233</v>
      </c>
      <c r="C307" s="3" t="s">
        <v>27</v>
      </c>
      <c r="D307" s="56" t="s">
        <v>96</v>
      </c>
      <c r="E307" s="4" t="s">
        <v>110</v>
      </c>
      <c r="F307" s="32">
        <v>6</v>
      </c>
      <c r="G307" s="59">
        <v>77.599999999999994</v>
      </c>
      <c r="H307" s="2" t="s">
        <v>41</v>
      </c>
      <c r="I307" s="37"/>
      <c r="J307" s="26">
        <f t="shared" si="9"/>
        <v>0</v>
      </c>
      <c r="K307" s="3"/>
    </row>
    <row r="308" spans="1:11" ht="15" customHeight="1" x14ac:dyDescent="0.4">
      <c r="A308" s="2" t="s">
        <v>49</v>
      </c>
      <c r="B308" s="56" t="s">
        <v>233</v>
      </c>
      <c r="C308" s="3" t="s">
        <v>196</v>
      </c>
      <c r="D308" s="56" t="s">
        <v>188</v>
      </c>
      <c r="E308" s="4" t="s">
        <v>110</v>
      </c>
      <c r="F308" s="32">
        <v>6</v>
      </c>
      <c r="G308" s="59">
        <v>4</v>
      </c>
      <c r="H308" s="2" t="s">
        <v>43</v>
      </c>
      <c r="I308" s="37"/>
      <c r="J308" s="26">
        <f t="shared" si="9"/>
        <v>0</v>
      </c>
      <c r="K308" s="3"/>
    </row>
    <row r="309" spans="1:11" ht="15" customHeight="1" x14ac:dyDescent="0.4">
      <c r="A309" s="2" t="s">
        <v>49</v>
      </c>
      <c r="B309" s="56" t="s">
        <v>234</v>
      </c>
      <c r="C309" s="3" t="s">
        <v>196</v>
      </c>
      <c r="D309" s="56" t="s">
        <v>188</v>
      </c>
      <c r="E309" s="4" t="s">
        <v>110</v>
      </c>
      <c r="F309" s="32">
        <v>6</v>
      </c>
      <c r="G309" s="59">
        <v>5</v>
      </c>
      <c r="H309" s="2" t="s">
        <v>43</v>
      </c>
      <c r="I309" s="37"/>
      <c r="J309" s="26">
        <f t="shared" si="9"/>
        <v>0</v>
      </c>
      <c r="K309" s="3"/>
    </row>
    <row r="310" spans="1:11" ht="15" customHeight="1" x14ac:dyDescent="0.4">
      <c r="A310" s="2" t="s">
        <v>49</v>
      </c>
      <c r="B310" s="56" t="s">
        <v>235</v>
      </c>
      <c r="C310" s="3"/>
      <c r="D310" s="56" t="s">
        <v>241</v>
      </c>
      <c r="E310" s="4" t="s">
        <v>110</v>
      </c>
      <c r="F310" s="32">
        <v>6</v>
      </c>
      <c r="G310" s="59">
        <v>95</v>
      </c>
      <c r="H310" s="2" t="s">
        <v>41</v>
      </c>
      <c r="I310" s="37"/>
      <c r="J310" s="26">
        <f t="shared" si="9"/>
        <v>0</v>
      </c>
      <c r="K310" s="3"/>
    </row>
    <row r="311" spans="1:11" ht="15" customHeight="1" x14ac:dyDescent="0.4">
      <c r="A311" s="2" t="s">
        <v>49</v>
      </c>
      <c r="B311" s="56" t="s">
        <v>236</v>
      </c>
      <c r="C311" s="3" t="s">
        <v>239</v>
      </c>
      <c r="D311" s="56" t="s">
        <v>242</v>
      </c>
      <c r="E311" s="4" t="s">
        <v>76</v>
      </c>
      <c r="F311" s="32">
        <v>3</v>
      </c>
      <c r="G311" s="59">
        <v>2</v>
      </c>
      <c r="H311" s="2" t="s">
        <v>252</v>
      </c>
      <c r="I311" s="37"/>
      <c r="J311" s="26">
        <f t="shared" si="9"/>
        <v>0</v>
      </c>
      <c r="K311" s="3"/>
    </row>
    <row r="312" spans="1:11" ht="15" customHeight="1" x14ac:dyDescent="0.4">
      <c r="A312" s="2" t="s">
        <v>49</v>
      </c>
      <c r="B312" s="56" t="s">
        <v>236</v>
      </c>
      <c r="C312" s="3" t="s">
        <v>240</v>
      </c>
      <c r="D312" s="56" t="s">
        <v>242</v>
      </c>
      <c r="E312" s="4" t="s">
        <v>76</v>
      </c>
      <c r="F312" s="32">
        <v>3</v>
      </c>
      <c r="G312" s="59">
        <v>73</v>
      </c>
      <c r="H312" s="2" t="s">
        <v>252</v>
      </c>
      <c r="I312" s="37"/>
      <c r="J312" s="26">
        <f t="shared" si="9"/>
        <v>0</v>
      </c>
      <c r="K312" s="3"/>
    </row>
    <row r="313" spans="1:11" ht="15" customHeight="1" x14ac:dyDescent="0.4">
      <c r="A313" s="2" t="s">
        <v>49</v>
      </c>
      <c r="B313" s="56" t="s">
        <v>236</v>
      </c>
      <c r="C313" s="3" t="s">
        <v>63</v>
      </c>
      <c r="D313" s="56" t="s">
        <v>243</v>
      </c>
      <c r="E313" s="4" t="s">
        <v>76</v>
      </c>
      <c r="F313" s="32">
        <v>3</v>
      </c>
      <c r="G313" s="59">
        <v>17</v>
      </c>
      <c r="H313" s="2" t="s">
        <v>252</v>
      </c>
      <c r="I313" s="37"/>
      <c r="J313" s="26">
        <f t="shared" si="9"/>
        <v>0</v>
      </c>
      <c r="K313" s="3"/>
    </row>
    <row r="314" spans="1:11" ht="15" customHeight="1" x14ac:dyDescent="0.4">
      <c r="A314" s="2" t="s">
        <v>49</v>
      </c>
      <c r="B314" s="56" t="s">
        <v>236</v>
      </c>
      <c r="C314" s="3" t="s">
        <v>63</v>
      </c>
      <c r="D314" s="56" t="s">
        <v>244</v>
      </c>
      <c r="E314" s="4" t="s">
        <v>76</v>
      </c>
      <c r="F314" s="32">
        <v>3</v>
      </c>
      <c r="G314" s="59">
        <v>20</v>
      </c>
      <c r="H314" s="2" t="s">
        <v>252</v>
      </c>
      <c r="I314" s="37"/>
      <c r="J314" s="26">
        <f t="shared" si="9"/>
        <v>0</v>
      </c>
      <c r="K314" s="3"/>
    </row>
    <row r="315" spans="1:11" ht="15" customHeight="1" x14ac:dyDescent="0.4">
      <c r="A315" s="2" t="s">
        <v>49</v>
      </c>
      <c r="B315" s="56" t="s">
        <v>236</v>
      </c>
      <c r="C315" s="3" t="s">
        <v>63</v>
      </c>
      <c r="D315" s="56" t="s">
        <v>245</v>
      </c>
      <c r="E315" s="4" t="s">
        <v>76</v>
      </c>
      <c r="F315" s="32">
        <v>3</v>
      </c>
      <c r="G315" s="59">
        <v>113</v>
      </c>
      <c r="H315" s="2" t="s">
        <v>252</v>
      </c>
      <c r="I315" s="37"/>
      <c r="J315" s="26">
        <f t="shared" si="9"/>
        <v>0</v>
      </c>
      <c r="K315" s="3"/>
    </row>
    <row r="316" spans="1:11" ht="15" customHeight="1" x14ac:dyDescent="0.4">
      <c r="A316" s="2" t="s">
        <v>49</v>
      </c>
      <c r="B316" s="56" t="s">
        <v>236</v>
      </c>
      <c r="C316" s="3" t="s">
        <v>240</v>
      </c>
      <c r="D316" s="56" t="s">
        <v>246</v>
      </c>
      <c r="E316" s="4" t="s">
        <v>76</v>
      </c>
      <c r="F316" s="32">
        <v>3</v>
      </c>
      <c r="G316" s="59">
        <v>7</v>
      </c>
      <c r="H316" s="2" t="s">
        <v>252</v>
      </c>
      <c r="I316" s="37"/>
      <c r="J316" s="26">
        <f t="shared" si="9"/>
        <v>0</v>
      </c>
      <c r="K316" s="3"/>
    </row>
    <row r="317" spans="1:11" ht="15" customHeight="1" x14ac:dyDescent="0.4">
      <c r="A317" s="2" t="s">
        <v>49</v>
      </c>
      <c r="B317" s="56" t="s">
        <v>236</v>
      </c>
      <c r="C317" s="3" t="s">
        <v>63</v>
      </c>
      <c r="D317" s="56" t="s">
        <v>247</v>
      </c>
      <c r="E317" s="4" t="s">
        <v>76</v>
      </c>
      <c r="F317" s="32">
        <v>3</v>
      </c>
      <c r="G317" s="59">
        <v>6</v>
      </c>
      <c r="H317" s="2" t="s">
        <v>252</v>
      </c>
      <c r="I317" s="37"/>
      <c r="J317" s="26">
        <f t="shared" si="9"/>
        <v>0</v>
      </c>
      <c r="K317" s="3"/>
    </row>
    <row r="318" spans="1:11" ht="15" customHeight="1" x14ac:dyDescent="0.4">
      <c r="A318" s="2" t="s">
        <v>49</v>
      </c>
      <c r="B318" s="63" t="s">
        <v>61</v>
      </c>
      <c r="C318" s="61" t="s">
        <v>64</v>
      </c>
      <c r="D318" s="56" t="s">
        <v>145</v>
      </c>
      <c r="E318" s="4" t="s">
        <v>39</v>
      </c>
      <c r="F318" s="32">
        <v>12</v>
      </c>
      <c r="G318" s="59">
        <v>281.47000000000003</v>
      </c>
      <c r="H318" s="2" t="s">
        <v>41</v>
      </c>
      <c r="I318" s="37"/>
      <c r="J318" s="26">
        <f t="shared" si="9"/>
        <v>0</v>
      </c>
      <c r="K318" s="3"/>
    </row>
    <row r="319" spans="1:11" ht="15" customHeight="1" x14ac:dyDescent="0.4">
      <c r="A319" s="2" t="s">
        <v>49</v>
      </c>
      <c r="B319" s="63" t="s">
        <v>61</v>
      </c>
      <c r="C319" s="61" t="s">
        <v>64</v>
      </c>
      <c r="D319" s="56" t="s">
        <v>263</v>
      </c>
      <c r="E319" s="4" t="s">
        <v>39</v>
      </c>
      <c r="F319" s="32">
        <v>12</v>
      </c>
      <c r="G319" s="59">
        <v>236.36</v>
      </c>
      <c r="H319" s="2" t="s">
        <v>41</v>
      </c>
      <c r="I319" s="37"/>
      <c r="J319" s="26">
        <f t="shared" si="9"/>
        <v>0</v>
      </c>
      <c r="K319" s="3"/>
    </row>
    <row r="320" spans="1:11" ht="15" customHeight="1" x14ac:dyDescent="0.4">
      <c r="A320" s="2" t="s">
        <v>49</v>
      </c>
      <c r="B320" s="63" t="s">
        <v>237</v>
      </c>
      <c r="C320" s="61"/>
      <c r="D320" s="56" t="s">
        <v>248</v>
      </c>
      <c r="E320" s="4" t="s">
        <v>39</v>
      </c>
      <c r="F320" s="32">
        <v>12</v>
      </c>
      <c r="G320" s="59">
        <v>839.67</v>
      </c>
      <c r="H320" s="2" t="s">
        <v>41</v>
      </c>
      <c r="I320" s="37"/>
      <c r="J320" s="26">
        <f t="shared" si="9"/>
        <v>0</v>
      </c>
      <c r="K320" s="3"/>
    </row>
    <row r="321" spans="1:11" ht="15" customHeight="1" x14ac:dyDescent="0.4">
      <c r="A321" s="2" t="s">
        <v>49</v>
      </c>
      <c r="B321" s="63" t="s">
        <v>237</v>
      </c>
      <c r="C321" s="61"/>
      <c r="D321" s="56" t="s">
        <v>73</v>
      </c>
      <c r="E321" s="4" t="s">
        <v>76</v>
      </c>
      <c r="F321" s="32">
        <v>3</v>
      </c>
      <c r="G321" s="59">
        <v>217.7</v>
      </c>
      <c r="H321" s="2" t="s">
        <v>41</v>
      </c>
      <c r="I321" s="37"/>
      <c r="J321" s="26">
        <f t="shared" si="9"/>
        <v>0</v>
      </c>
      <c r="K321" s="3"/>
    </row>
    <row r="322" spans="1:11" ht="15" customHeight="1" x14ac:dyDescent="0.4">
      <c r="A322" s="2" t="s">
        <v>49</v>
      </c>
      <c r="B322" s="63" t="s">
        <v>235</v>
      </c>
      <c r="C322" s="61"/>
      <c r="D322" s="56" t="s">
        <v>249</v>
      </c>
      <c r="E322" s="4" t="s">
        <v>76</v>
      </c>
      <c r="F322" s="32">
        <v>3</v>
      </c>
      <c r="G322" s="59">
        <v>8</v>
      </c>
      <c r="H322" s="2" t="s">
        <v>228</v>
      </c>
      <c r="I322" s="37"/>
      <c r="J322" s="26">
        <f t="shared" si="9"/>
        <v>0</v>
      </c>
      <c r="K322" s="3"/>
    </row>
    <row r="323" spans="1:11" ht="15" customHeight="1" x14ac:dyDescent="0.4">
      <c r="A323" s="2" t="s">
        <v>49</v>
      </c>
      <c r="B323" s="63" t="s">
        <v>234</v>
      </c>
      <c r="C323" s="61"/>
      <c r="D323" s="63" t="s">
        <v>250</v>
      </c>
      <c r="E323" s="4" t="s">
        <v>76</v>
      </c>
      <c r="F323" s="81">
        <v>3</v>
      </c>
      <c r="G323" s="82">
        <v>3</v>
      </c>
      <c r="H323" s="60" t="s">
        <v>228</v>
      </c>
      <c r="I323" s="63"/>
      <c r="J323" s="65">
        <f t="shared" si="9"/>
        <v>0</v>
      </c>
      <c r="K323" s="61"/>
    </row>
    <row r="324" spans="1:11" ht="15" customHeight="1" x14ac:dyDescent="0.4">
      <c r="A324" s="2" t="s">
        <v>49</v>
      </c>
      <c r="B324" s="63" t="s">
        <v>238</v>
      </c>
      <c r="C324" s="61" t="s">
        <v>221</v>
      </c>
      <c r="D324" s="63" t="s">
        <v>96</v>
      </c>
      <c r="E324" s="62" t="s">
        <v>110</v>
      </c>
      <c r="F324" s="81">
        <v>6</v>
      </c>
      <c r="G324" s="82">
        <v>12</v>
      </c>
      <c r="H324" s="2" t="s">
        <v>41</v>
      </c>
      <c r="I324" s="63"/>
      <c r="J324" s="65">
        <f t="shared" si="9"/>
        <v>0</v>
      </c>
      <c r="K324" s="61"/>
    </row>
    <row r="325" spans="1:11" ht="15" customHeight="1" x14ac:dyDescent="0.4">
      <c r="A325" s="2" t="s">
        <v>49</v>
      </c>
      <c r="B325" s="63" t="s">
        <v>93</v>
      </c>
      <c r="C325" s="61" t="s">
        <v>27</v>
      </c>
      <c r="D325" s="63" t="s">
        <v>251</v>
      </c>
      <c r="E325" s="62" t="s">
        <v>80</v>
      </c>
      <c r="F325" s="81">
        <v>1</v>
      </c>
      <c r="G325" s="82">
        <v>335.6</v>
      </c>
      <c r="H325" s="2" t="s">
        <v>41</v>
      </c>
      <c r="I325" s="63"/>
      <c r="J325" s="65">
        <f t="shared" si="9"/>
        <v>0</v>
      </c>
      <c r="K325" s="61"/>
    </row>
    <row r="326" spans="1:11" ht="15" customHeight="1" x14ac:dyDescent="0.4">
      <c r="A326" s="2" t="s">
        <v>49</v>
      </c>
      <c r="B326" s="63" t="s">
        <v>162</v>
      </c>
      <c r="C326" s="61" t="s">
        <v>27</v>
      </c>
      <c r="D326" s="63" t="s">
        <v>251</v>
      </c>
      <c r="E326" s="62" t="s">
        <v>80</v>
      </c>
      <c r="F326" s="81">
        <v>1</v>
      </c>
      <c r="G326" s="82">
        <v>83.4</v>
      </c>
      <c r="H326" s="2" t="s">
        <v>41</v>
      </c>
      <c r="I326" s="63"/>
      <c r="J326" s="65">
        <f t="shared" si="9"/>
        <v>0</v>
      </c>
      <c r="K326" s="61"/>
    </row>
    <row r="327" spans="1:11" ht="15" customHeight="1" x14ac:dyDescent="0.4">
      <c r="A327" s="60"/>
      <c r="B327" s="60"/>
      <c r="C327" s="61"/>
      <c r="D327" s="62"/>
      <c r="E327" s="62"/>
      <c r="F327" s="61"/>
      <c r="G327" s="63"/>
      <c r="H327" s="60"/>
      <c r="I327" s="63"/>
      <c r="J327" s="63">
        <f>SUM(J303:J325)</f>
        <v>0</v>
      </c>
      <c r="K327" s="61"/>
    </row>
    <row r="328" spans="1:11" ht="15" customHeight="1" x14ac:dyDescent="0.4">
      <c r="A328" s="60"/>
      <c r="B328" s="60"/>
      <c r="C328" s="61"/>
      <c r="D328" s="64" t="s">
        <v>261</v>
      </c>
      <c r="E328" s="62"/>
      <c r="F328" s="61"/>
      <c r="G328" s="63"/>
      <c r="H328" s="60"/>
      <c r="I328" s="63"/>
      <c r="J328" s="63">
        <f>J259+J323+J226</f>
        <v>0</v>
      </c>
      <c r="K328" s="61"/>
    </row>
    <row r="329" spans="1:11" ht="15" customHeight="1" x14ac:dyDescent="0.4">
      <c r="A329" s="2"/>
      <c r="B329" s="2"/>
      <c r="C329" s="3"/>
      <c r="D329" s="4"/>
      <c r="E329" s="4"/>
      <c r="F329" s="32"/>
      <c r="G329" s="46"/>
      <c r="H329" s="2"/>
      <c r="I329" s="37"/>
      <c r="J329" s="26"/>
      <c r="K329" s="3"/>
    </row>
    <row r="330" spans="1:11" ht="15" customHeight="1" x14ac:dyDescent="0.4">
      <c r="A330" s="2"/>
      <c r="B330" s="2"/>
      <c r="C330" s="3"/>
      <c r="D330" s="13"/>
      <c r="E330" s="4"/>
      <c r="F330" s="32"/>
      <c r="G330" s="46"/>
      <c r="H330" s="2"/>
      <c r="I330" s="37"/>
      <c r="J330" s="26">
        <f>SUM(J328:J329)</f>
        <v>0</v>
      </c>
      <c r="K330" s="3"/>
    </row>
    <row r="331" spans="1:11" ht="15" customHeight="1" x14ac:dyDescent="0.4">
      <c r="A331" s="2"/>
      <c r="B331" s="2"/>
      <c r="C331" s="3"/>
      <c r="D331" s="13"/>
      <c r="E331" s="4"/>
      <c r="F331" s="32"/>
      <c r="G331" s="46"/>
      <c r="H331" s="2"/>
      <c r="I331" s="37"/>
      <c r="J331" s="26">
        <f>J330*0.1</f>
        <v>0</v>
      </c>
      <c r="K331" s="3"/>
    </row>
    <row r="332" spans="1:11" ht="15" customHeight="1" x14ac:dyDescent="0.4">
      <c r="A332" s="2"/>
      <c r="B332" s="2"/>
      <c r="C332" s="3"/>
      <c r="D332" s="13"/>
      <c r="E332" s="4"/>
      <c r="F332" s="32"/>
      <c r="G332" s="46"/>
      <c r="H332" s="2"/>
      <c r="I332" s="37"/>
      <c r="J332" s="26">
        <f>SUM(J330:J331)</f>
        <v>0</v>
      </c>
      <c r="K332" s="3"/>
    </row>
    <row r="333" spans="1:11" ht="15" customHeight="1" x14ac:dyDescent="0.4">
      <c r="A333" s="2"/>
      <c r="B333" s="2"/>
      <c r="C333" s="3"/>
      <c r="D333" s="4"/>
      <c r="E333" s="4"/>
      <c r="F333" s="32"/>
      <c r="G333" s="46"/>
      <c r="H333" s="2"/>
      <c r="I333" s="37"/>
      <c r="J333" s="26"/>
      <c r="K333" s="3"/>
    </row>
    <row r="334" spans="1:11" ht="15" customHeight="1" x14ac:dyDescent="0.4">
      <c r="A334" s="16"/>
      <c r="B334" s="16"/>
      <c r="C334" s="1"/>
      <c r="D334" s="15"/>
      <c r="E334" s="15"/>
      <c r="F334" s="22"/>
      <c r="G334" s="48"/>
      <c r="H334" s="16"/>
      <c r="I334" s="39"/>
      <c r="J334" s="27"/>
      <c r="K334" s="1"/>
    </row>
    <row r="335" spans="1:11" ht="15" customHeight="1" x14ac:dyDescent="0.4">
      <c r="A335" s="1"/>
      <c r="B335" s="1"/>
      <c r="C335" s="1"/>
      <c r="D335" s="1"/>
      <c r="E335" s="15"/>
      <c r="F335" s="22"/>
      <c r="G335" s="48"/>
      <c r="H335" s="16"/>
      <c r="I335" s="39"/>
      <c r="J335" s="27"/>
      <c r="K335" s="1"/>
    </row>
    <row r="336" spans="1:11" ht="15" customHeight="1" x14ac:dyDescent="0.4">
      <c r="A336" s="84" t="s">
        <v>253</v>
      </c>
      <c r="B336" s="84"/>
      <c r="C336" s="84"/>
      <c r="D336" s="84"/>
      <c r="E336" s="1"/>
      <c r="F336" s="22"/>
      <c r="G336" s="43"/>
      <c r="H336" s="1"/>
      <c r="I336" s="23"/>
      <c r="J336" s="22"/>
      <c r="K336" s="1"/>
    </row>
    <row r="337" spans="1:11" ht="15" customHeight="1" x14ac:dyDescent="0.4">
      <c r="A337" s="85" t="s">
        <v>0</v>
      </c>
      <c r="B337" s="86"/>
      <c r="C337" s="87" t="s">
        <v>108</v>
      </c>
      <c r="D337" s="87"/>
      <c r="E337" s="2" t="s">
        <v>36</v>
      </c>
      <c r="F337" s="24"/>
      <c r="G337" s="44" t="s">
        <v>40</v>
      </c>
      <c r="H337" s="2" t="s">
        <v>45</v>
      </c>
      <c r="I337" s="35" t="s">
        <v>46</v>
      </c>
      <c r="J337" s="24" t="s">
        <v>47</v>
      </c>
      <c r="K337" s="2" t="s">
        <v>55</v>
      </c>
    </row>
    <row r="338" spans="1:11" ht="15" customHeight="1" x14ac:dyDescent="0.4">
      <c r="A338" s="2" t="s">
        <v>49</v>
      </c>
      <c r="B338" s="56" t="s">
        <v>163</v>
      </c>
      <c r="C338" s="3" t="s">
        <v>27</v>
      </c>
      <c r="D338" s="56" t="s">
        <v>251</v>
      </c>
      <c r="E338" s="4" t="s">
        <v>80</v>
      </c>
      <c r="F338" s="32">
        <v>1</v>
      </c>
      <c r="G338" s="59">
        <v>103.9</v>
      </c>
      <c r="H338" s="2" t="s">
        <v>41</v>
      </c>
      <c r="I338" s="37"/>
      <c r="J338" s="26">
        <f>INT(F338*G338*I338)</f>
        <v>0</v>
      </c>
      <c r="K338" s="3"/>
    </row>
    <row r="339" spans="1:11" ht="15" customHeight="1" x14ac:dyDescent="0.4">
      <c r="A339" s="2" t="s">
        <v>49</v>
      </c>
      <c r="B339" s="56" t="s">
        <v>151</v>
      </c>
      <c r="C339" s="3" t="s">
        <v>27</v>
      </c>
      <c r="D339" s="56" t="s">
        <v>251</v>
      </c>
      <c r="E339" s="4" t="s">
        <v>80</v>
      </c>
      <c r="F339" s="32">
        <v>1</v>
      </c>
      <c r="G339" s="59">
        <v>153.4</v>
      </c>
      <c r="H339" s="2" t="s">
        <v>41</v>
      </c>
      <c r="I339" s="37"/>
      <c r="J339" s="26">
        <f t="shared" ref="J339:J363" si="10">INT(F339*G339*I339)</f>
        <v>0</v>
      </c>
      <c r="K339" s="3"/>
    </row>
    <row r="340" spans="1:11" ht="15" customHeight="1" x14ac:dyDescent="0.4">
      <c r="A340" s="2" t="s">
        <v>49</v>
      </c>
      <c r="B340" s="56" t="s">
        <v>254</v>
      </c>
      <c r="C340" s="3" t="s">
        <v>27</v>
      </c>
      <c r="D340" s="56" t="s">
        <v>251</v>
      </c>
      <c r="E340" s="4" t="s">
        <v>80</v>
      </c>
      <c r="F340" s="32">
        <v>1</v>
      </c>
      <c r="G340" s="59">
        <v>23.2</v>
      </c>
      <c r="H340" s="2" t="s">
        <v>41</v>
      </c>
      <c r="I340" s="37"/>
      <c r="J340" s="26">
        <f t="shared" si="10"/>
        <v>0</v>
      </c>
      <c r="K340" s="3"/>
    </row>
    <row r="341" spans="1:11" ht="15" customHeight="1" x14ac:dyDescent="0.4">
      <c r="A341" s="2" t="s">
        <v>113</v>
      </c>
      <c r="B341" s="56" t="s">
        <v>5</v>
      </c>
      <c r="C341" s="3" t="s">
        <v>27</v>
      </c>
      <c r="D341" s="56" t="s">
        <v>251</v>
      </c>
      <c r="E341" s="4" t="s">
        <v>80</v>
      </c>
      <c r="F341" s="32">
        <v>1</v>
      </c>
      <c r="G341" s="59">
        <v>40</v>
      </c>
      <c r="H341" s="2" t="s">
        <v>41</v>
      </c>
      <c r="I341" s="37"/>
      <c r="J341" s="26">
        <f t="shared" si="10"/>
        <v>0</v>
      </c>
      <c r="K341" s="3"/>
    </row>
    <row r="342" spans="1:11" ht="15" customHeight="1" x14ac:dyDescent="0.4">
      <c r="A342" s="2" t="s">
        <v>113</v>
      </c>
      <c r="B342" s="56" t="s">
        <v>170</v>
      </c>
      <c r="C342" s="3" t="s">
        <v>27</v>
      </c>
      <c r="D342" s="56" t="s">
        <v>251</v>
      </c>
      <c r="E342" s="4" t="s">
        <v>80</v>
      </c>
      <c r="F342" s="32">
        <v>1</v>
      </c>
      <c r="G342" s="59">
        <v>59.3</v>
      </c>
      <c r="H342" s="2" t="s">
        <v>41</v>
      </c>
      <c r="I342" s="37"/>
      <c r="J342" s="26">
        <f t="shared" si="10"/>
        <v>0</v>
      </c>
      <c r="K342" s="3"/>
    </row>
    <row r="343" spans="1:11" ht="15" customHeight="1" x14ac:dyDescent="0.4">
      <c r="A343" s="2" t="s">
        <v>113</v>
      </c>
      <c r="B343" s="56" t="s">
        <v>168</v>
      </c>
      <c r="C343" s="3" t="s">
        <v>27</v>
      </c>
      <c r="D343" s="56" t="s">
        <v>251</v>
      </c>
      <c r="E343" s="4" t="s">
        <v>80</v>
      </c>
      <c r="F343" s="32">
        <v>1</v>
      </c>
      <c r="G343" s="59">
        <v>59.9</v>
      </c>
      <c r="H343" s="2" t="s">
        <v>41</v>
      </c>
      <c r="I343" s="37"/>
      <c r="J343" s="26">
        <f t="shared" si="10"/>
        <v>0</v>
      </c>
      <c r="K343" s="3"/>
    </row>
    <row r="344" spans="1:11" ht="15" customHeight="1" x14ac:dyDescent="0.4">
      <c r="A344" s="2" t="s">
        <v>113</v>
      </c>
      <c r="B344" s="56" t="s">
        <v>169</v>
      </c>
      <c r="C344" s="3" t="s">
        <v>27</v>
      </c>
      <c r="D344" s="56" t="s">
        <v>251</v>
      </c>
      <c r="E344" s="4" t="s">
        <v>80</v>
      </c>
      <c r="F344" s="32">
        <v>1</v>
      </c>
      <c r="G344" s="59">
        <v>4.5999999999999996</v>
      </c>
      <c r="H344" s="2" t="s">
        <v>41</v>
      </c>
      <c r="I344" s="37"/>
      <c r="J344" s="26">
        <f t="shared" si="10"/>
        <v>0</v>
      </c>
      <c r="K344" s="3"/>
    </row>
    <row r="345" spans="1:11" ht="15" customHeight="1" x14ac:dyDescent="0.4">
      <c r="A345" s="2" t="s">
        <v>113</v>
      </c>
      <c r="B345" s="56" t="s">
        <v>14</v>
      </c>
      <c r="C345" s="3" t="s">
        <v>27</v>
      </c>
      <c r="D345" s="56" t="s">
        <v>251</v>
      </c>
      <c r="E345" s="4" t="s">
        <v>80</v>
      </c>
      <c r="F345" s="32">
        <v>1</v>
      </c>
      <c r="G345" s="59">
        <v>33.700000000000003</v>
      </c>
      <c r="H345" s="2" t="s">
        <v>41</v>
      </c>
      <c r="I345" s="37"/>
      <c r="J345" s="26">
        <f t="shared" si="10"/>
        <v>0</v>
      </c>
      <c r="K345" s="3"/>
    </row>
    <row r="346" spans="1:11" ht="15" customHeight="1" x14ac:dyDescent="0.4">
      <c r="A346" s="2" t="s">
        <v>136</v>
      </c>
      <c r="B346" s="56" t="s">
        <v>172</v>
      </c>
      <c r="C346" s="3" t="s">
        <v>27</v>
      </c>
      <c r="D346" s="56" t="s">
        <v>251</v>
      </c>
      <c r="E346" s="4" t="s">
        <v>80</v>
      </c>
      <c r="F346" s="32">
        <v>1</v>
      </c>
      <c r="G346" s="59">
        <v>18.5</v>
      </c>
      <c r="H346" s="2" t="s">
        <v>41</v>
      </c>
      <c r="I346" s="37"/>
      <c r="J346" s="26">
        <f t="shared" si="10"/>
        <v>0</v>
      </c>
      <c r="K346" s="3"/>
    </row>
    <row r="347" spans="1:11" ht="15" customHeight="1" x14ac:dyDescent="0.4">
      <c r="A347" s="2" t="s">
        <v>208</v>
      </c>
      <c r="B347" s="56" t="s">
        <v>255</v>
      </c>
      <c r="C347" s="3" t="s">
        <v>27</v>
      </c>
      <c r="D347" s="56" t="s">
        <v>251</v>
      </c>
      <c r="E347" s="4" t="s">
        <v>80</v>
      </c>
      <c r="F347" s="32">
        <v>1</v>
      </c>
      <c r="G347" s="59">
        <v>83.6</v>
      </c>
      <c r="H347" s="2" t="s">
        <v>41</v>
      </c>
      <c r="I347" s="37"/>
      <c r="J347" s="26">
        <f t="shared" si="10"/>
        <v>0</v>
      </c>
      <c r="K347" s="3"/>
    </row>
    <row r="348" spans="1:11" ht="15" customHeight="1" x14ac:dyDescent="0.4">
      <c r="A348" s="2"/>
      <c r="B348" s="56"/>
      <c r="C348" s="3"/>
      <c r="D348" s="56"/>
      <c r="E348" s="4"/>
      <c r="F348" s="32"/>
      <c r="G348" s="59"/>
      <c r="H348" s="2"/>
      <c r="I348" s="37"/>
      <c r="J348" s="26"/>
      <c r="K348" s="3"/>
    </row>
    <row r="349" spans="1:11" ht="15" customHeight="1" x14ac:dyDescent="0.4">
      <c r="A349" s="2"/>
      <c r="B349" s="56"/>
      <c r="C349" s="3"/>
      <c r="D349" s="56" t="s">
        <v>262</v>
      </c>
      <c r="E349" s="4"/>
      <c r="F349" s="32"/>
      <c r="G349" s="59"/>
      <c r="H349" s="2"/>
      <c r="I349" s="37"/>
      <c r="J349" s="26"/>
      <c r="K349" s="3"/>
    </row>
    <row r="350" spans="1:11" ht="15" customHeight="1" x14ac:dyDescent="0.4">
      <c r="A350" s="2"/>
      <c r="B350" s="56"/>
      <c r="C350" s="3"/>
      <c r="D350" s="56"/>
      <c r="E350" s="4"/>
      <c r="F350" s="32"/>
      <c r="G350" s="59"/>
      <c r="H350" s="2"/>
      <c r="I350" s="37"/>
      <c r="J350" s="26">
        <f t="shared" si="10"/>
        <v>0</v>
      </c>
      <c r="K350" s="3"/>
    </row>
    <row r="351" spans="1:11" ht="15" customHeight="1" x14ac:dyDescent="0.4">
      <c r="A351" s="2"/>
      <c r="B351" s="56"/>
      <c r="C351" s="3"/>
      <c r="D351" s="56" t="s">
        <v>261</v>
      </c>
      <c r="E351" s="4"/>
      <c r="F351" s="32"/>
      <c r="G351" s="59"/>
      <c r="H351" s="2"/>
      <c r="I351" s="37"/>
      <c r="J351" s="26">
        <f t="shared" si="10"/>
        <v>0</v>
      </c>
      <c r="K351" s="3"/>
    </row>
    <row r="352" spans="1:11" ht="15" customHeight="1" x14ac:dyDescent="0.4">
      <c r="A352" s="2"/>
      <c r="B352" s="56"/>
      <c r="C352" s="3"/>
      <c r="D352" s="56" t="s">
        <v>262</v>
      </c>
      <c r="E352" s="4"/>
      <c r="F352" s="32"/>
      <c r="G352" s="59"/>
      <c r="H352" s="2"/>
      <c r="I352" s="37"/>
      <c r="J352" s="26">
        <f t="shared" si="10"/>
        <v>0</v>
      </c>
      <c r="K352" s="3"/>
    </row>
    <row r="353" spans="1:11" ht="15" customHeight="1" x14ac:dyDescent="0.4">
      <c r="A353" s="2"/>
      <c r="B353" s="56"/>
      <c r="C353" s="3"/>
      <c r="D353" s="56" t="s">
        <v>256</v>
      </c>
      <c r="E353" s="4"/>
      <c r="F353" s="32"/>
      <c r="G353" s="59"/>
      <c r="H353" s="2"/>
      <c r="I353" s="37"/>
      <c r="J353" s="26">
        <f t="shared" si="10"/>
        <v>0</v>
      </c>
      <c r="K353" s="3"/>
    </row>
    <row r="354" spans="1:11" ht="15" customHeight="1" x14ac:dyDescent="0.4">
      <c r="A354" s="2"/>
      <c r="B354" s="56"/>
      <c r="C354" s="3"/>
      <c r="D354" s="56"/>
      <c r="E354" s="4"/>
      <c r="F354" s="32"/>
      <c r="G354" s="59"/>
      <c r="H354" s="2"/>
      <c r="I354" s="37"/>
      <c r="J354" s="26">
        <f t="shared" si="10"/>
        <v>0</v>
      </c>
      <c r="K354" s="3"/>
    </row>
    <row r="355" spans="1:11" ht="15" customHeight="1" x14ac:dyDescent="0.4">
      <c r="A355" s="2"/>
      <c r="B355" s="56"/>
      <c r="C355" s="3"/>
      <c r="D355" s="56" t="s">
        <v>257</v>
      </c>
      <c r="E355" s="4"/>
      <c r="F355" s="32"/>
      <c r="G355" s="59"/>
      <c r="H355" s="2"/>
      <c r="I355" s="37"/>
      <c r="J355" s="26">
        <f t="shared" si="10"/>
        <v>0</v>
      </c>
      <c r="K355" s="3"/>
    </row>
    <row r="356" spans="1:11" ht="15" customHeight="1" x14ac:dyDescent="0.4">
      <c r="A356" s="2"/>
      <c r="B356" s="56"/>
      <c r="C356" s="3"/>
      <c r="D356" s="56" t="s">
        <v>87</v>
      </c>
      <c r="E356" s="4"/>
      <c r="F356" s="32"/>
      <c r="G356" s="59"/>
      <c r="H356" s="2"/>
      <c r="I356" s="37"/>
      <c r="J356" s="26">
        <f t="shared" si="10"/>
        <v>0</v>
      </c>
      <c r="K356" s="3"/>
    </row>
    <row r="357" spans="1:11" ht="15" customHeight="1" x14ac:dyDescent="0.4">
      <c r="A357" s="2"/>
      <c r="B357" s="56"/>
      <c r="C357" s="3"/>
      <c r="D357" s="56" t="s">
        <v>258</v>
      </c>
      <c r="E357" s="4"/>
      <c r="F357" s="32"/>
      <c r="G357" s="59"/>
      <c r="H357" s="2"/>
      <c r="I357" s="37"/>
      <c r="J357" s="26">
        <f t="shared" si="10"/>
        <v>0</v>
      </c>
      <c r="K357" s="3"/>
    </row>
    <row r="358" spans="1:11" ht="15" customHeight="1" x14ac:dyDescent="0.4">
      <c r="A358" s="2"/>
      <c r="B358" s="56"/>
      <c r="C358" s="3"/>
      <c r="D358" s="56" t="s">
        <v>259</v>
      </c>
      <c r="E358" s="4"/>
      <c r="F358" s="32"/>
      <c r="G358" s="59"/>
      <c r="H358" s="2"/>
      <c r="I358" s="37"/>
      <c r="J358" s="26">
        <f t="shared" si="10"/>
        <v>0</v>
      </c>
      <c r="K358" s="3"/>
    </row>
    <row r="359" spans="1:11" ht="15" customHeight="1" x14ac:dyDescent="0.4">
      <c r="A359" s="2"/>
      <c r="B359" s="63"/>
      <c r="C359" s="61"/>
      <c r="D359" s="56" t="s">
        <v>260</v>
      </c>
      <c r="E359" s="4"/>
      <c r="F359" s="32"/>
      <c r="G359" s="59"/>
      <c r="H359" s="2"/>
      <c r="I359" s="37"/>
      <c r="J359" s="26">
        <f t="shared" si="10"/>
        <v>0</v>
      </c>
      <c r="K359" s="3"/>
    </row>
    <row r="360" spans="1:11" ht="15" customHeight="1" x14ac:dyDescent="0.4">
      <c r="A360" s="2"/>
      <c r="B360" s="63"/>
      <c r="C360" s="61"/>
      <c r="D360" s="56"/>
      <c r="E360" s="4"/>
      <c r="F360" s="32"/>
      <c r="G360" s="59"/>
      <c r="H360" s="2"/>
      <c r="I360" s="37"/>
      <c r="J360" s="26">
        <f t="shared" si="10"/>
        <v>0</v>
      </c>
      <c r="K360" s="3"/>
    </row>
    <row r="361" spans="1:11" ht="15" customHeight="1" x14ac:dyDescent="0.4">
      <c r="A361" s="2"/>
      <c r="B361" s="63"/>
      <c r="C361" s="61"/>
      <c r="D361" s="56"/>
      <c r="E361" s="4"/>
      <c r="F361" s="32"/>
      <c r="G361" s="59"/>
      <c r="H361" s="2"/>
      <c r="I361" s="37"/>
      <c r="J361" s="26">
        <f t="shared" si="10"/>
        <v>0</v>
      </c>
      <c r="K361" s="3"/>
    </row>
    <row r="362" spans="1:11" ht="15" customHeight="1" x14ac:dyDescent="0.4">
      <c r="A362" s="2"/>
      <c r="B362" s="63"/>
      <c r="C362" s="61"/>
      <c r="D362" s="56"/>
      <c r="E362" s="4"/>
      <c r="F362" s="32"/>
      <c r="G362" s="59"/>
      <c r="H362" s="2"/>
      <c r="I362" s="37"/>
      <c r="J362" s="26">
        <f t="shared" si="10"/>
        <v>0</v>
      </c>
      <c r="K362" s="3"/>
    </row>
    <row r="363" spans="1:11" ht="15" customHeight="1" x14ac:dyDescent="0.4">
      <c r="A363" s="2"/>
      <c r="B363" s="63"/>
      <c r="C363" s="61"/>
      <c r="D363" s="56"/>
      <c r="E363" s="4"/>
      <c r="F363" s="32"/>
      <c r="G363" s="59"/>
      <c r="H363" s="2"/>
      <c r="I363" s="37"/>
      <c r="J363" s="26">
        <f t="shared" si="10"/>
        <v>0</v>
      </c>
      <c r="K363" s="3"/>
    </row>
    <row r="364" spans="1:11" ht="15" customHeight="1" x14ac:dyDescent="0.4">
      <c r="A364" s="2"/>
      <c r="B364" s="2"/>
      <c r="C364" s="3"/>
      <c r="D364" s="4"/>
      <c r="E364" s="4"/>
      <c r="F364" s="32"/>
      <c r="G364" s="46"/>
      <c r="H364" s="2"/>
      <c r="I364" s="37"/>
      <c r="J364" s="26"/>
      <c r="K364" s="3"/>
    </row>
  </sheetData>
  <mergeCells count="32">
    <mergeCell ref="A41:B41"/>
    <mergeCell ref="A70:D70"/>
    <mergeCell ref="A71:B71"/>
    <mergeCell ref="C71:D71"/>
    <mergeCell ref="A1:D1"/>
    <mergeCell ref="C2:D2"/>
    <mergeCell ref="A3:B3"/>
    <mergeCell ref="A39:D39"/>
    <mergeCell ref="A40:B40"/>
    <mergeCell ref="C40:D40"/>
    <mergeCell ref="A103:D103"/>
    <mergeCell ref="C104:D104"/>
    <mergeCell ref="A134:D134"/>
    <mergeCell ref="A135:B135"/>
    <mergeCell ref="C135:D135"/>
    <mergeCell ref="A157:D157"/>
    <mergeCell ref="A158:B158"/>
    <mergeCell ref="C158:D158"/>
    <mergeCell ref="A192:D192"/>
    <mergeCell ref="C193:D193"/>
    <mergeCell ref="A229:D229"/>
    <mergeCell ref="A230:B230"/>
    <mergeCell ref="C230:D230"/>
    <mergeCell ref="A261:D261"/>
    <mergeCell ref="A262:B262"/>
    <mergeCell ref="C262:D262"/>
    <mergeCell ref="A297:D297"/>
    <mergeCell ref="A298:B298"/>
    <mergeCell ref="C298:D298"/>
    <mergeCell ref="A336:D336"/>
    <mergeCell ref="A337:B337"/>
    <mergeCell ref="C337:D337"/>
  </mergeCells>
  <phoneticPr fontId="2"/>
  <pageMargins left="0.70866141732283472" right="0.70866141732283472" top="0.28000000000000003" bottom="0.18" header="0.2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B8BE32-B47F-47AD-943D-B8D55A7A98F2}">
  <dimension ref="A1:J36"/>
  <sheetViews>
    <sheetView zoomScale="75" zoomScaleNormal="75" workbookViewId="0">
      <selection activeCell="L10" sqref="L10"/>
    </sheetView>
  </sheetViews>
  <sheetFormatPr defaultRowHeight="18.75" x14ac:dyDescent="0.4"/>
  <cols>
    <col min="2" max="9" width="7.625" customWidth="1"/>
  </cols>
  <sheetData>
    <row r="1" spans="1:10" s="94" customFormat="1" ht="27" customHeight="1" x14ac:dyDescent="0.4">
      <c r="A1" s="93" t="s">
        <v>268</v>
      </c>
      <c r="B1" s="93"/>
      <c r="C1" s="93"/>
      <c r="D1" s="93"/>
      <c r="E1" s="93"/>
      <c r="F1" s="93"/>
      <c r="G1" s="93"/>
      <c r="H1" s="93"/>
      <c r="I1" s="93"/>
      <c r="J1" s="93"/>
    </row>
    <row r="2" spans="1:10" s="94" customFormat="1" ht="27" customHeight="1" x14ac:dyDescent="0.4">
      <c r="A2" s="95"/>
      <c r="B2" s="95"/>
      <c r="C2" s="95"/>
      <c r="D2" s="95"/>
      <c r="E2" s="96"/>
      <c r="F2" s="96"/>
      <c r="J2" s="97" t="s">
        <v>269</v>
      </c>
    </row>
    <row r="3" spans="1:10" s="94" customFormat="1" ht="20.100000000000001" customHeight="1" x14ac:dyDescent="0.4">
      <c r="A3" s="98"/>
      <c r="B3" s="99"/>
      <c r="C3" s="100"/>
      <c r="D3" s="101"/>
      <c r="E3" s="102" t="s">
        <v>270</v>
      </c>
      <c r="F3" s="103"/>
      <c r="G3" s="103"/>
      <c r="H3" s="103"/>
      <c r="I3" s="103"/>
      <c r="J3" s="104"/>
    </row>
    <row r="4" spans="1:10" s="94" customFormat="1" ht="20.100000000000001" customHeight="1" x14ac:dyDescent="0.4">
      <c r="A4" s="105" t="s">
        <v>271</v>
      </c>
      <c r="B4" s="99" t="s">
        <v>272</v>
      </c>
      <c r="C4" s="100" t="s">
        <v>273</v>
      </c>
      <c r="D4" s="106">
        <v>882</v>
      </c>
      <c r="E4" s="107" t="s">
        <v>274</v>
      </c>
      <c r="F4" s="108"/>
      <c r="G4" s="108"/>
      <c r="H4" s="108"/>
      <c r="I4" s="108"/>
      <c r="J4" s="109"/>
    </row>
    <row r="5" spans="1:10" s="94" customFormat="1" ht="20.100000000000001" customHeight="1" x14ac:dyDescent="0.4">
      <c r="A5" s="110"/>
      <c r="B5" s="99" t="s">
        <v>275</v>
      </c>
      <c r="C5" s="100" t="s">
        <v>273</v>
      </c>
      <c r="D5" s="106">
        <f>ROUNDUP(D4/2,0)</f>
        <v>441</v>
      </c>
      <c r="E5" s="107" t="s">
        <v>276</v>
      </c>
      <c r="F5" s="108"/>
      <c r="G5" s="108"/>
      <c r="H5" s="108"/>
      <c r="I5" s="108"/>
      <c r="J5" s="109"/>
    </row>
    <row r="6" spans="1:10" s="94" customFormat="1" ht="20.100000000000001" customHeight="1" x14ac:dyDescent="0.4">
      <c r="A6" s="110"/>
      <c r="B6" s="99" t="s">
        <v>277</v>
      </c>
      <c r="C6" s="100" t="s">
        <v>273</v>
      </c>
      <c r="D6" s="106">
        <v>144</v>
      </c>
      <c r="E6" s="107" t="s">
        <v>278</v>
      </c>
      <c r="F6" s="108"/>
      <c r="G6" s="108"/>
      <c r="H6" s="108"/>
      <c r="I6" s="108"/>
      <c r="J6" s="109"/>
    </row>
    <row r="7" spans="1:10" s="94" customFormat="1" ht="20.100000000000001" customHeight="1" x14ac:dyDescent="0.4">
      <c r="A7" s="111"/>
      <c r="B7" s="99" t="s">
        <v>279</v>
      </c>
      <c r="C7" s="100" t="s">
        <v>273</v>
      </c>
      <c r="D7" s="106">
        <v>288</v>
      </c>
      <c r="E7" s="107" t="s">
        <v>280</v>
      </c>
      <c r="F7" s="108"/>
      <c r="G7" s="108"/>
      <c r="H7" s="108"/>
      <c r="I7" s="108"/>
      <c r="J7" s="109"/>
    </row>
    <row r="8" spans="1:10" s="94" customFormat="1" ht="20.100000000000001" customHeight="1" x14ac:dyDescent="0.4">
      <c r="A8" s="105" t="s">
        <v>281</v>
      </c>
      <c r="B8" s="99" t="s">
        <v>282</v>
      </c>
      <c r="C8" s="100" t="s">
        <v>273</v>
      </c>
      <c r="D8" s="106" t="s">
        <v>283</v>
      </c>
      <c r="E8" s="112" t="s">
        <v>284</v>
      </c>
      <c r="F8" s="113"/>
      <c r="G8" s="113"/>
      <c r="H8" s="113"/>
      <c r="I8" s="113"/>
      <c r="J8" s="114"/>
    </row>
    <row r="9" spans="1:10" s="94" customFormat="1" ht="20.100000000000001" customHeight="1" x14ac:dyDescent="0.4">
      <c r="A9" s="110"/>
      <c r="B9" s="99" t="s">
        <v>285</v>
      </c>
      <c r="C9" s="100" t="s">
        <v>273</v>
      </c>
      <c r="D9" s="106">
        <v>72</v>
      </c>
      <c r="E9" s="112" t="s">
        <v>286</v>
      </c>
      <c r="F9" s="113"/>
      <c r="G9" s="113"/>
      <c r="H9" s="113"/>
      <c r="I9" s="113"/>
      <c r="J9" s="114"/>
    </row>
    <row r="10" spans="1:10" s="94" customFormat="1" ht="20.100000000000001" customHeight="1" x14ac:dyDescent="0.4">
      <c r="A10" s="110"/>
      <c r="B10" s="99" t="s">
        <v>287</v>
      </c>
      <c r="C10" s="100" t="s">
        <v>273</v>
      </c>
      <c r="D10" s="106" t="s">
        <v>288</v>
      </c>
      <c r="E10" s="112" t="s">
        <v>289</v>
      </c>
      <c r="F10" s="113"/>
      <c r="G10" s="113"/>
      <c r="H10" s="113"/>
      <c r="I10" s="113"/>
      <c r="J10" s="114"/>
    </row>
    <row r="11" spans="1:10" s="94" customFormat="1" ht="20.100000000000001" customHeight="1" x14ac:dyDescent="0.4">
      <c r="A11" s="110"/>
      <c r="B11" s="99" t="s">
        <v>290</v>
      </c>
      <c r="C11" s="100" t="s">
        <v>273</v>
      </c>
      <c r="D11" s="106">
        <v>18</v>
      </c>
      <c r="E11" s="115" t="s">
        <v>291</v>
      </c>
      <c r="F11" s="116"/>
      <c r="G11" s="116"/>
      <c r="H11" s="116"/>
      <c r="I11" s="116"/>
      <c r="J11" s="117"/>
    </row>
    <row r="12" spans="1:10" s="94" customFormat="1" ht="20.100000000000001" customHeight="1" x14ac:dyDescent="0.4">
      <c r="A12" s="110"/>
      <c r="B12" s="99" t="s">
        <v>292</v>
      </c>
      <c r="C12" s="100" t="s">
        <v>273</v>
      </c>
      <c r="D12" s="106">
        <v>9</v>
      </c>
      <c r="E12" s="115" t="s">
        <v>293</v>
      </c>
      <c r="F12" s="116"/>
      <c r="G12" s="116"/>
      <c r="H12" s="116"/>
      <c r="I12" s="116"/>
      <c r="J12" s="117"/>
    </row>
    <row r="13" spans="1:10" s="94" customFormat="1" ht="20.100000000000001" customHeight="1" x14ac:dyDescent="0.4">
      <c r="A13" s="111"/>
      <c r="B13" s="99" t="s">
        <v>294</v>
      </c>
      <c r="C13" s="100" t="s">
        <v>273</v>
      </c>
      <c r="D13" s="106">
        <v>12</v>
      </c>
      <c r="E13" s="115" t="s">
        <v>295</v>
      </c>
      <c r="F13" s="116"/>
      <c r="G13" s="116"/>
      <c r="H13" s="116"/>
      <c r="I13" s="116"/>
      <c r="J13" s="117"/>
    </row>
    <row r="14" spans="1:10" s="94" customFormat="1" ht="20.100000000000001" customHeight="1" x14ac:dyDescent="0.4">
      <c r="A14" s="105" t="s">
        <v>296</v>
      </c>
      <c r="B14" s="99" t="s">
        <v>297</v>
      </c>
      <c r="C14" s="100" t="s">
        <v>273</v>
      </c>
      <c r="D14" s="106" t="s">
        <v>298</v>
      </c>
      <c r="E14" s="112" t="s">
        <v>299</v>
      </c>
      <c r="F14" s="113"/>
      <c r="G14" s="113"/>
      <c r="H14" s="113"/>
      <c r="I14" s="113"/>
      <c r="J14" s="114"/>
    </row>
    <row r="15" spans="1:10" s="94" customFormat="1" ht="20.100000000000001" customHeight="1" x14ac:dyDescent="0.4">
      <c r="A15" s="110"/>
      <c r="B15" s="99" t="s">
        <v>300</v>
      </c>
      <c r="C15" s="100" t="s">
        <v>273</v>
      </c>
      <c r="D15" s="106" t="s">
        <v>301</v>
      </c>
      <c r="E15" s="112" t="s">
        <v>302</v>
      </c>
      <c r="F15" s="113"/>
      <c r="G15" s="113"/>
      <c r="H15" s="113"/>
      <c r="I15" s="113"/>
      <c r="J15" s="114"/>
    </row>
    <row r="16" spans="1:10" s="94" customFormat="1" ht="20.100000000000001" customHeight="1" x14ac:dyDescent="0.4">
      <c r="A16" s="110"/>
      <c r="B16" s="99" t="s">
        <v>303</v>
      </c>
      <c r="C16" s="100" t="s">
        <v>273</v>
      </c>
      <c r="D16" s="106">
        <v>9</v>
      </c>
      <c r="E16" s="112" t="s">
        <v>304</v>
      </c>
      <c r="F16" s="113"/>
      <c r="G16" s="113"/>
      <c r="H16" s="113"/>
      <c r="I16" s="113"/>
      <c r="J16" s="114"/>
    </row>
    <row r="17" spans="1:10" s="94" customFormat="1" ht="20.100000000000001" customHeight="1" x14ac:dyDescent="0.4">
      <c r="A17" s="110"/>
      <c r="B17" s="99" t="s">
        <v>294</v>
      </c>
      <c r="C17" s="100" t="s">
        <v>273</v>
      </c>
      <c r="D17" s="106">
        <v>12</v>
      </c>
      <c r="E17" s="112" t="s">
        <v>295</v>
      </c>
      <c r="F17" s="113"/>
      <c r="G17" s="113"/>
      <c r="H17" s="113"/>
      <c r="I17" s="113"/>
      <c r="J17" s="114"/>
    </row>
    <row r="18" spans="1:10" s="94" customFormat="1" ht="20.100000000000001" customHeight="1" x14ac:dyDescent="0.4">
      <c r="A18" s="111"/>
      <c r="B18" s="99" t="s">
        <v>305</v>
      </c>
      <c r="C18" s="100" t="s">
        <v>273</v>
      </c>
      <c r="D18" s="106">
        <v>1</v>
      </c>
      <c r="E18" s="115" t="s">
        <v>306</v>
      </c>
      <c r="F18" s="116"/>
      <c r="G18" s="116"/>
      <c r="H18" s="116"/>
      <c r="I18" s="116"/>
      <c r="J18" s="117"/>
    </row>
    <row r="20" spans="1:10" ht="19.5" thickBot="1" x14ac:dyDescent="0.45">
      <c r="A20" s="120" t="s">
        <v>308</v>
      </c>
      <c r="B20" s="120"/>
      <c r="C20" s="120"/>
      <c r="D20" s="120"/>
      <c r="E20" s="120"/>
      <c r="F20" s="120"/>
      <c r="G20" s="120"/>
      <c r="H20" s="120"/>
      <c r="I20" s="120"/>
    </row>
    <row r="21" spans="1:10" x14ac:dyDescent="0.4">
      <c r="A21" s="121"/>
      <c r="B21" s="132" t="s">
        <v>326</v>
      </c>
      <c r="C21" s="132"/>
      <c r="D21" s="132" t="s">
        <v>327</v>
      </c>
      <c r="E21" s="132"/>
      <c r="F21" s="132" t="s">
        <v>328</v>
      </c>
      <c r="G21" s="132"/>
      <c r="H21" s="132" t="s">
        <v>329</v>
      </c>
      <c r="I21" s="122"/>
    </row>
    <row r="22" spans="1:10" x14ac:dyDescent="0.4">
      <c r="A22" s="123"/>
      <c r="B22" s="124"/>
      <c r="C22" s="124"/>
      <c r="D22" s="124"/>
      <c r="E22" s="124"/>
      <c r="F22" s="124"/>
      <c r="G22" s="124"/>
      <c r="H22" s="124"/>
      <c r="I22" s="125"/>
    </row>
    <row r="23" spans="1:10" x14ac:dyDescent="0.4">
      <c r="A23" s="126" t="s">
        <v>313</v>
      </c>
      <c r="B23" s="127"/>
      <c r="C23" s="127"/>
      <c r="D23" s="128">
        <v>25</v>
      </c>
      <c r="E23" s="127"/>
      <c r="F23" s="128">
        <v>25</v>
      </c>
      <c r="G23" s="127"/>
      <c r="H23" s="129">
        <v>24</v>
      </c>
      <c r="I23" s="125"/>
    </row>
    <row r="24" spans="1:10" x14ac:dyDescent="0.4">
      <c r="A24" s="126" t="s">
        <v>314</v>
      </c>
      <c r="B24" s="128"/>
      <c r="C24" s="127"/>
      <c r="D24" s="128">
        <v>23</v>
      </c>
      <c r="E24" s="127"/>
      <c r="F24" s="128">
        <v>23</v>
      </c>
      <c r="G24" s="127"/>
      <c r="H24" s="129">
        <v>24</v>
      </c>
      <c r="I24" s="125"/>
    </row>
    <row r="25" spans="1:10" x14ac:dyDescent="0.4">
      <c r="A25" s="126" t="s">
        <v>315</v>
      </c>
      <c r="B25" s="128">
        <v>25</v>
      </c>
      <c r="C25" s="127"/>
      <c r="D25" s="128">
        <v>26</v>
      </c>
      <c r="E25" s="127"/>
      <c r="F25" s="128">
        <v>26</v>
      </c>
      <c r="G25" s="127"/>
      <c r="H25" s="127"/>
      <c r="I25" s="125"/>
    </row>
    <row r="26" spans="1:10" x14ac:dyDescent="0.4">
      <c r="A26" s="126" t="s">
        <v>316</v>
      </c>
      <c r="B26" s="128">
        <v>26</v>
      </c>
      <c r="C26" s="127"/>
      <c r="D26" s="128">
        <v>26</v>
      </c>
      <c r="E26" s="127"/>
      <c r="F26" s="128">
        <v>26</v>
      </c>
      <c r="G26" s="127"/>
      <c r="H26" s="127"/>
      <c r="I26" s="125"/>
    </row>
    <row r="27" spans="1:10" x14ac:dyDescent="0.4">
      <c r="A27" s="126" t="s">
        <v>317</v>
      </c>
      <c r="B27" s="128">
        <v>25</v>
      </c>
      <c r="C27" s="127"/>
      <c r="D27" s="128">
        <v>25</v>
      </c>
      <c r="E27" s="127"/>
      <c r="F27" s="128">
        <v>25</v>
      </c>
      <c r="G27" s="127"/>
      <c r="H27" s="127"/>
      <c r="I27" s="125"/>
    </row>
    <row r="28" spans="1:10" x14ac:dyDescent="0.4">
      <c r="A28" s="126" t="s">
        <v>318</v>
      </c>
      <c r="B28" s="128">
        <v>24</v>
      </c>
      <c r="C28" s="127"/>
      <c r="D28" s="128">
        <v>23</v>
      </c>
      <c r="E28" s="127"/>
      <c r="F28" s="128">
        <v>24</v>
      </c>
      <c r="G28" s="127"/>
      <c r="H28" s="127"/>
      <c r="I28" s="125"/>
    </row>
    <row r="29" spans="1:10" x14ac:dyDescent="0.4">
      <c r="A29" s="126" t="s">
        <v>319</v>
      </c>
      <c r="B29" s="128">
        <v>26</v>
      </c>
      <c r="C29" s="127"/>
      <c r="D29" s="128">
        <v>26</v>
      </c>
      <c r="E29" s="127"/>
      <c r="F29" s="128">
        <v>25</v>
      </c>
      <c r="G29" s="127"/>
      <c r="H29" s="127"/>
      <c r="I29" s="125"/>
    </row>
    <row r="30" spans="1:10" x14ac:dyDescent="0.4">
      <c r="A30" s="126" t="s">
        <v>320</v>
      </c>
      <c r="B30" s="128">
        <v>23</v>
      </c>
      <c r="C30" s="127"/>
      <c r="D30" s="128">
        <v>23</v>
      </c>
      <c r="E30" s="127"/>
      <c r="F30" s="128">
        <v>24</v>
      </c>
      <c r="G30" s="127"/>
      <c r="H30" s="127"/>
      <c r="I30" s="125"/>
    </row>
    <row r="31" spans="1:10" x14ac:dyDescent="0.4">
      <c r="A31" s="126" t="s">
        <v>321</v>
      </c>
      <c r="B31" s="128">
        <v>24</v>
      </c>
      <c r="C31" s="127"/>
      <c r="D31" s="128">
        <v>24</v>
      </c>
      <c r="E31" s="127"/>
      <c r="F31" s="128">
        <v>24</v>
      </c>
      <c r="G31" s="127"/>
      <c r="H31" s="127"/>
      <c r="I31" s="125"/>
    </row>
    <row r="32" spans="1:10" x14ac:dyDescent="0.4">
      <c r="A32" s="126" t="s">
        <v>322</v>
      </c>
      <c r="B32" s="128">
        <v>26</v>
      </c>
      <c r="C32" s="127"/>
      <c r="D32" s="128">
        <v>23</v>
      </c>
      <c r="E32" s="127"/>
      <c r="F32" s="128">
        <v>23</v>
      </c>
      <c r="G32" s="127"/>
      <c r="H32" s="127"/>
      <c r="I32" s="125"/>
    </row>
    <row r="33" spans="1:9" x14ac:dyDescent="0.4">
      <c r="A33" s="126" t="s">
        <v>323</v>
      </c>
      <c r="B33" s="128">
        <v>23</v>
      </c>
      <c r="C33" s="127"/>
      <c r="D33" s="128">
        <v>22</v>
      </c>
      <c r="E33" s="127"/>
      <c r="F33" s="128">
        <v>23</v>
      </c>
      <c r="G33" s="127"/>
      <c r="H33" s="127"/>
      <c r="I33" s="125"/>
    </row>
    <row r="34" spans="1:9" x14ac:dyDescent="0.4">
      <c r="A34" s="126" t="s">
        <v>324</v>
      </c>
      <c r="B34" s="128">
        <v>26</v>
      </c>
      <c r="C34" s="127"/>
      <c r="D34" s="128">
        <v>26</v>
      </c>
      <c r="E34" s="127"/>
      <c r="F34" s="128">
        <v>26</v>
      </c>
      <c r="G34" s="127"/>
      <c r="H34" s="127"/>
      <c r="I34" s="125"/>
    </row>
    <row r="35" spans="1:9" x14ac:dyDescent="0.4">
      <c r="A35" s="123"/>
      <c r="B35" s="124"/>
      <c r="C35" s="124"/>
      <c r="D35" s="124"/>
      <c r="E35" s="124"/>
      <c r="F35" s="124"/>
      <c r="G35" s="124"/>
      <c r="H35" s="124"/>
      <c r="I35" s="125"/>
    </row>
    <row r="36" spans="1:9" ht="19.5" thickBot="1" x14ac:dyDescent="0.45">
      <c r="A36" s="130" t="s">
        <v>325</v>
      </c>
      <c r="B36" s="131">
        <f>SUM(B23:B34)</f>
        <v>248</v>
      </c>
      <c r="C36" s="131"/>
      <c r="D36" s="131">
        <f>SUM(D23:D34)</f>
        <v>292</v>
      </c>
      <c r="E36" s="131"/>
      <c r="F36" s="131">
        <f>SUM(F23:F34)</f>
        <v>294</v>
      </c>
      <c r="G36" s="131"/>
      <c r="H36" s="131">
        <f>SUM(H23:H34)</f>
        <v>48</v>
      </c>
      <c r="I36" s="131">
        <f>SUM(B36:H36)</f>
        <v>882</v>
      </c>
    </row>
  </sheetData>
  <mergeCells count="20">
    <mergeCell ref="A14:A18"/>
    <mergeCell ref="E14:J14"/>
    <mergeCell ref="E15:J15"/>
    <mergeCell ref="E16:J16"/>
    <mergeCell ref="E17:J17"/>
    <mergeCell ref="E18:J18"/>
    <mergeCell ref="A8:A13"/>
    <mergeCell ref="E8:J8"/>
    <mergeCell ref="E9:J9"/>
    <mergeCell ref="E10:J10"/>
    <mergeCell ref="E11:J11"/>
    <mergeCell ref="E12:J12"/>
    <mergeCell ref="E13:J13"/>
    <mergeCell ref="A1:J1"/>
    <mergeCell ref="E3:J3"/>
    <mergeCell ref="A4:A7"/>
    <mergeCell ref="E4:J4"/>
    <mergeCell ref="E5:J5"/>
    <mergeCell ref="E6:J6"/>
    <mergeCell ref="E7:J7"/>
  </mergeCells>
  <phoneticPr fontId="2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792C8A-5339-4C36-8B31-DD5FD1F1AD3F}">
  <dimension ref="A1:J37"/>
  <sheetViews>
    <sheetView tabSelected="1" zoomScale="75" zoomScaleNormal="75" workbookViewId="0">
      <selection activeCell="L32" sqref="L32"/>
    </sheetView>
  </sheetViews>
  <sheetFormatPr defaultRowHeight="18.75" x14ac:dyDescent="0.4"/>
  <cols>
    <col min="2" max="9" width="7.625" customWidth="1"/>
  </cols>
  <sheetData>
    <row r="1" spans="1:10" s="94" customFormat="1" ht="27" customHeight="1" x14ac:dyDescent="0.4">
      <c r="A1" s="93" t="s">
        <v>268</v>
      </c>
      <c r="B1" s="93"/>
      <c r="C1" s="93"/>
      <c r="D1" s="93"/>
      <c r="E1" s="93"/>
      <c r="F1" s="93"/>
      <c r="G1" s="93"/>
      <c r="H1" s="93"/>
      <c r="I1" s="93"/>
      <c r="J1" s="93"/>
    </row>
    <row r="2" spans="1:10" s="94" customFormat="1" ht="27" customHeight="1" x14ac:dyDescent="0.4">
      <c r="A2" s="95"/>
      <c r="B2" s="95"/>
      <c r="C2" s="95"/>
      <c r="D2" s="95"/>
      <c r="E2" s="96"/>
      <c r="F2" s="96"/>
      <c r="J2" s="97" t="s">
        <v>307</v>
      </c>
    </row>
    <row r="3" spans="1:10" s="94" customFormat="1" ht="20.100000000000001" customHeight="1" x14ac:dyDescent="0.4">
      <c r="A3" s="98"/>
      <c r="B3" s="99"/>
      <c r="C3" s="100"/>
      <c r="D3" s="101"/>
      <c r="E3" s="102" t="s">
        <v>270</v>
      </c>
      <c r="F3" s="103"/>
      <c r="G3" s="103"/>
      <c r="H3" s="103"/>
      <c r="I3" s="103"/>
      <c r="J3" s="104"/>
    </row>
    <row r="4" spans="1:10" s="94" customFormat="1" ht="20.100000000000001" customHeight="1" x14ac:dyDescent="0.4">
      <c r="A4" s="118" t="s">
        <v>271</v>
      </c>
      <c r="B4" s="99" t="s">
        <v>272</v>
      </c>
      <c r="C4" s="100" t="s">
        <v>273</v>
      </c>
      <c r="D4" s="106">
        <f>I37</f>
        <v>726</v>
      </c>
      <c r="E4" s="107" t="s">
        <v>274</v>
      </c>
      <c r="F4" s="108"/>
      <c r="G4" s="108"/>
      <c r="H4" s="108"/>
      <c r="I4" s="108"/>
      <c r="J4" s="109"/>
    </row>
    <row r="5" spans="1:10" s="94" customFormat="1" ht="20.100000000000001" customHeight="1" x14ac:dyDescent="0.4">
      <c r="A5" s="118"/>
      <c r="B5" s="99" t="s">
        <v>275</v>
      </c>
      <c r="C5" s="100" t="s">
        <v>273</v>
      </c>
      <c r="D5" s="106">
        <f>ROUNDUP(D4/2,0)</f>
        <v>363</v>
      </c>
      <c r="E5" s="107" t="s">
        <v>276</v>
      </c>
      <c r="F5" s="108"/>
      <c r="G5" s="108"/>
      <c r="H5" s="108"/>
      <c r="I5" s="108"/>
      <c r="J5" s="109"/>
    </row>
    <row r="6" spans="1:10" s="94" customFormat="1" ht="20.100000000000001" customHeight="1" x14ac:dyDescent="0.4">
      <c r="A6" s="118"/>
      <c r="B6" s="99" t="s">
        <v>277</v>
      </c>
      <c r="C6" s="100" t="s">
        <v>273</v>
      </c>
      <c r="D6" s="106">
        <v>144</v>
      </c>
      <c r="E6" s="107" t="s">
        <v>278</v>
      </c>
      <c r="F6" s="108"/>
      <c r="G6" s="108"/>
      <c r="H6" s="108"/>
      <c r="I6" s="108"/>
      <c r="J6" s="109"/>
    </row>
    <row r="7" spans="1:10" s="94" customFormat="1" ht="20.100000000000001" customHeight="1" x14ac:dyDescent="0.4">
      <c r="A7" s="118"/>
      <c r="B7" s="99" t="s">
        <v>279</v>
      </c>
      <c r="C7" s="100" t="s">
        <v>273</v>
      </c>
      <c r="D7" s="106">
        <v>288</v>
      </c>
      <c r="E7" s="107" t="s">
        <v>280</v>
      </c>
      <c r="F7" s="108"/>
      <c r="G7" s="108"/>
      <c r="H7" s="108"/>
      <c r="I7" s="108"/>
      <c r="J7" s="109"/>
    </row>
    <row r="8" spans="1:10" s="94" customFormat="1" ht="20.100000000000001" customHeight="1" x14ac:dyDescent="0.4">
      <c r="A8" s="105" t="s">
        <v>281</v>
      </c>
      <c r="B8" s="99" t="s">
        <v>282</v>
      </c>
      <c r="C8" s="100" t="s">
        <v>273</v>
      </c>
      <c r="D8" s="106" t="s">
        <v>283</v>
      </c>
      <c r="E8" s="112" t="s">
        <v>284</v>
      </c>
      <c r="F8" s="113"/>
      <c r="G8" s="113"/>
      <c r="H8" s="113"/>
      <c r="I8" s="113"/>
      <c r="J8" s="114"/>
    </row>
    <row r="9" spans="1:10" s="94" customFormat="1" ht="20.100000000000001" customHeight="1" x14ac:dyDescent="0.4">
      <c r="A9" s="110"/>
      <c r="B9" s="99" t="s">
        <v>285</v>
      </c>
      <c r="C9" s="100" t="s">
        <v>273</v>
      </c>
      <c r="D9" s="106">
        <v>72</v>
      </c>
      <c r="E9" s="112" t="s">
        <v>286</v>
      </c>
      <c r="F9" s="113"/>
      <c r="G9" s="113"/>
      <c r="H9" s="113"/>
      <c r="I9" s="113"/>
      <c r="J9" s="114"/>
    </row>
    <row r="10" spans="1:10" s="94" customFormat="1" ht="20.100000000000001" customHeight="1" x14ac:dyDescent="0.4">
      <c r="A10" s="110"/>
      <c r="B10" s="99" t="s">
        <v>287</v>
      </c>
      <c r="C10" s="100" t="s">
        <v>273</v>
      </c>
      <c r="D10" s="106" t="s">
        <v>288</v>
      </c>
      <c r="E10" s="112" t="s">
        <v>289</v>
      </c>
      <c r="F10" s="113"/>
      <c r="G10" s="113"/>
      <c r="H10" s="113"/>
      <c r="I10" s="113"/>
      <c r="J10" s="114"/>
    </row>
    <row r="11" spans="1:10" s="94" customFormat="1" ht="20.100000000000001" customHeight="1" x14ac:dyDescent="0.4">
      <c r="A11" s="110"/>
      <c r="B11" s="99" t="s">
        <v>290</v>
      </c>
      <c r="C11" s="100" t="s">
        <v>273</v>
      </c>
      <c r="D11" s="106">
        <v>18</v>
      </c>
      <c r="E11" s="115" t="s">
        <v>291</v>
      </c>
      <c r="F11" s="116"/>
      <c r="G11" s="116"/>
      <c r="H11" s="116"/>
      <c r="I11" s="116"/>
      <c r="J11" s="117"/>
    </row>
    <row r="12" spans="1:10" s="94" customFormat="1" ht="20.100000000000001" customHeight="1" x14ac:dyDescent="0.4">
      <c r="A12" s="110"/>
      <c r="B12" s="99" t="s">
        <v>292</v>
      </c>
      <c r="C12" s="100" t="s">
        <v>273</v>
      </c>
      <c r="D12" s="106">
        <v>9</v>
      </c>
      <c r="E12" s="115" t="s">
        <v>293</v>
      </c>
      <c r="F12" s="116"/>
      <c r="G12" s="116"/>
      <c r="H12" s="116"/>
      <c r="I12" s="116"/>
      <c r="J12" s="117"/>
    </row>
    <row r="13" spans="1:10" s="94" customFormat="1" ht="20.100000000000001" customHeight="1" x14ac:dyDescent="0.4">
      <c r="A13" s="111"/>
      <c r="B13" s="99" t="s">
        <v>294</v>
      </c>
      <c r="C13" s="100" t="s">
        <v>273</v>
      </c>
      <c r="D13" s="106">
        <v>12</v>
      </c>
      <c r="E13" s="115" t="s">
        <v>295</v>
      </c>
      <c r="F13" s="116"/>
      <c r="G13" s="116"/>
      <c r="H13" s="116"/>
      <c r="I13" s="116"/>
      <c r="J13" s="117"/>
    </row>
    <row r="14" spans="1:10" s="94" customFormat="1" ht="20.100000000000001" customHeight="1" x14ac:dyDescent="0.4">
      <c r="A14" s="118" t="s">
        <v>296</v>
      </c>
      <c r="B14" s="99" t="s">
        <v>297</v>
      </c>
      <c r="C14" s="100" t="s">
        <v>273</v>
      </c>
      <c r="D14" s="106" t="s">
        <v>298</v>
      </c>
      <c r="E14" s="112" t="s">
        <v>299</v>
      </c>
      <c r="F14" s="113"/>
      <c r="G14" s="113"/>
      <c r="H14" s="113"/>
      <c r="I14" s="113"/>
      <c r="J14" s="114"/>
    </row>
    <row r="15" spans="1:10" s="94" customFormat="1" ht="20.100000000000001" customHeight="1" x14ac:dyDescent="0.4">
      <c r="A15" s="118"/>
      <c r="B15" s="99" t="s">
        <v>300</v>
      </c>
      <c r="C15" s="100" t="s">
        <v>273</v>
      </c>
      <c r="D15" s="106" t="s">
        <v>301</v>
      </c>
      <c r="E15" s="112" t="s">
        <v>302</v>
      </c>
      <c r="F15" s="113"/>
      <c r="G15" s="113"/>
      <c r="H15" s="113"/>
      <c r="I15" s="113"/>
      <c r="J15" s="114"/>
    </row>
    <row r="16" spans="1:10" s="94" customFormat="1" ht="20.100000000000001" customHeight="1" x14ac:dyDescent="0.4">
      <c r="A16" s="118"/>
      <c r="B16" s="99" t="s">
        <v>303</v>
      </c>
      <c r="C16" s="100" t="s">
        <v>273</v>
      </c>
      <c r="D16" s="106">
        <v>9</v>
      </c>
      <c r="E16" s="112" t="s">
        <v>304</v>
      </c>
      <c r="F16" s="113"/>
      <c r="G16" s="113"/>
      <c r="H16" s="113"/>
      <c r="I16" s="113"/>
      <c r="J16" s="114"/>
    </row>
    <row r="17" spans="1:10" s="94" customFormat="1" ht="20.100000000000001" customHeight="1" x14ac:dyDescent="0.4">
      <c r="A17" s="118"/>
      <c r="B17" s="99" t="s">
        <v>294</v>
      </c>
      <c r="C17" s="100" t="s">
        <v>273</v>
      </c>
      <c r="D17" s="106">
        <v>12</v>
      </c>
      <c r="E17" s="112" t="s">
        <v>295</v>
      </c>
      <c r="F17" s="113"/>
      <c r="G17" s="113"/>
      <c r="H17" s="113"/>
      <c r="I17" s="113"/>
      <c r="J17" s="114"/>
    </row>
    <row r="18" spans="1:10" s="94" customFormat="1" ht="20.100000000000001" customHeight="1" x14ac:dyDescent="0.4">
      <c r="A18" s="118"/>
      <c r="B18" s="99" t="s">
        <v>305</v>
      </c>
      <c r="C18" s="100" t="s">
        <v>273</v>
      </c>
      <c r="D18" s="106">
        <v>1</v>
      </c>
      <c r="E18" s="115" t="s">
        <v>306</v>
      </c>
      <c r="F18" s="116"/>
      <c r="G18" s="116"/>
      <c r="H18" s="116"/>
      <c r="I18" s="116"/>
      <c r="J18" s="117"/>
    </row>
    <row r="19" spans="1:10" s="94" customFormat="1" ht="13.5" x14ac:dyDescent="0.4">
      <c r="D19" s="119"/>
      <c r="E19" s="119"/>
      <c r="F19" s="97"/>
    </row>
    <row r="20" spans="1:10" s="94" customFormat="1" ht="13.5" x14ac:dyDescent="0.4">
      <c r="D20" s="119"/>
      <c r="E20" s="119"/>
      <c r="F20" s="97"/>
    </row>
    <row r="21" spans="1:10" s="94" customFormat="1" ht="15" thickBot="1" x14ac:dyDescent="0.2">
      <c r="A21" s="120" t="s">
        <v>308</v>
      </c>
      <c r="B21" s="120"/>
      <c r="C21" s="120"/>
      <c r="D21" s="120"/>
      <c r="E21" s="120"/>
      <c r="F21" s="120"/>
      <c r="G21" s="120"/>
      <c r="H21" s="120"/>
      <c r="I21" s="120"/>
    </row>
    <row r="22" spans="1:10" s="94" customFormat="1" ht="20.25" customHeight="1" x14ac:dyDescent="0.15">
      <c r="A22" s="121"/>
      <c r="B22" s="140" t="s">
        <v>309</v>
      </c>
      <c r="C22" s="140"/>
      <c r="D22" s="140" t="s">
        <v>310</v>
      </c>
      <c r="E22" s="140"/>
      <c r="F22" s="140" t="s">
        <v>311</v>
      </c>
      <c r="G22" s="140"/>
      <c r="H22" s="140" t="s">
        <v>312</v>
      </c>
      <c r="I22" s="141"/>
    </row>
    <row r="23" spans="1:10" s="94" customFormat="1" ht="20.25" customHeight="1" x14ac:dyDescent="0.15">
      <c r="A23" s="123"/>
      <c r="B23" s="124"/>
      <c r="C23" s="124"/>
      <c r="D23" s="124"/>
      <c r="E23" s="124"/>
      <c r="F23" s="124"/>
      <c r="G23" s="124"/>
      <c r="H23" s="124"/>
      <c r="I23" s="125"/>
    </row>
    <row r="24" spans="1:10" s="94" customFormat="1" ht="20.25" customHeight="1" x14ac:dyDescent="0.4">
      <c r="A24" s="126" t="s">
        <v>313</v>
      </c>
      <c r="B24" s="127"/>
      <c r="C24" s="127"/>
      <c r="D24" s="128">
        <v>21</v>
      </c>
      <c r="E24" s="127"/>
      <c r="F24" s="128">
        <v>21</v>
      </c>
      <c r="G24" s="127"/>
      <c r="H24" s="129">
        <v>20</v>
      </c>
      <c r="I24" s="125"/>
    </row>
    <row r="25" spans="1:10" s="94" customFormat="1" ht="20.25" customHeight="1" x14ac:dyDescent="0.4">
      <c r="A25" s="126" t="s">
        <v>314</v>
      </c>
      <c r="B25" s="128"/>
      <c r="C25" s="127"/>
      <c r="D25" s="128">
        <v>18</v>
      </c>
      <c r="E25" s="127"/>
      <c r="F25" s="128">
        <v>18</v>
      </c>
      <c r="G25" s="127"/>
      <c r="H25" s="129">
        <v>20</v>
      </c>
      <c r="I25" s="125"/>
    </row>
    <row r="26" spans="1:10" s="94" customFormat="1" ht="20.25" customHeight="1" x14ac:dyDescent="0.15">
      <c r="A26" s="126" t="s">
        <v>315</v>
      </c>
      <c r="B26" s="128">
        <v>21</v>
      </c>
      <c r="C26" s="127"/>
      <c r="D26" s="128">
        <v>22</v>
      </c>
      <c r="E26" s="127"/>
      <c r="F26" s="128">
        <v>21</v>
      </c>
      <c r="G26" s="127"/>
      <c r="H26" s="127"/>
      <c r="I26" s="125"/>
    </row>
    <row r="27" spans="1:10" s="94" customFormat="1" ht="20.25" customHeight="1" x14ac:dyDescent="0.15">
      <c r="A27" s="126" t="s">
        <v>316</v>
      </c>
      <c r="B27" s="128">
        <v>22</v>
      </c>
      <c r="C27" s="127"/>
      <c r="D27" s="128">
        <v>22</v>
      </c>
      <c r="E27" s="127"/>
      <c r="F27" s="128">
        <v>21</v>
      </c>
      <c r="G27" s="127"/>
      <c r="H27" s="127"/>
      <c r="I27" s="125"/>
    </row>
    <row r="28" spans="1:10" s="94" customFormat="1" ht="20.25" customHeight="1" x14ac:dyDescent="0.15">
      <c r="A28" s="126" t="s">
        <v>317</v>
      </c>
      <c r="B28" s="128">
        <v>20</v>
      </c>
      <c r="C28" s="127"/>
      <c r="D28" s="128">
        <v>20</v>
      </c>
      <c r="E28" s="127"/>
      <c r="F28" s="128">
        <v>21</v>
      </c>
      <c r="G28" s="127"/>
      <c r="H28" s="127"/>
      <c r="I28" s="125"/>
    </row>
    <row r="29" spans="1:10" s="94" customFormat="1" ht="20.25" customHeight="1" x14ac:dyDescent="0.15">
      <c r="A29" s="126" t="s">
        <v>318</v>
      </c>
      <c r="B29" s="128">
        <v>20</v>
      </c>
      <c r="C29" s="127"/>
      <c r="D29" s="128">
        <v>19</v>
      </c>
      <c r="E29" s="127"/>
      <c r="F29" s="128">
        <v>20</v>
      </c>
      <c r="G29" s="127"/>
      <c r="H29" s="127"/>
      <c r="I29" s="125"/>
    </row>
    <row r="30" spans="1:10" s="94" customFormat="1" ht="20.25" customHeight="1" x14ac:dyDescent="0.15">
      <c r="A30" s="126" t="s">
        <v>319</v>
      </c>
      <c r="B30" s="128">
        <v>22</v>
      </c>
      <c r="C30" s="127"/>
      <c r="D30" s="128">
        <v>21</v>
      </c>
      <c r="E30" s="127"/>
      <c r="F30" s="128">
        <v>20</v>
      </c>
      <c r="G30" s="127"/>
      <c r="H30" s="127"/>
      <c r="I30" s="125"/>
    </row>
    <row r="31" spans="1:10" s="94" customFormat="1" ht="20.25" customHeight="1" x14ac:dyDescent="0.15">
      <c r="A31" s="126" t="s">
        <v>320</v>
      </c>
      <c r="B31" s="128">
        <v>18</v>
      </c>
      <c r="C31" s="127"/>
      <c r="D31" s="128">
        <v>19</v>
      </c>
      <c r="E31" s="127"/>
      <c r="F31" s="128">
        <v>20</v>
      </c>
      <c r="G31" s="127"/>
      <c r="H31" s="127"/>
      <c r="I31" s="125"/>
    </row>
    <row r="32" spans="1:10" s="94" customFormat="1" ht="20.25" customHeight="1" x14ac:dyDescent="0.15">
      <c r="A32" s="126" t="s">
        <v>321</v>
      </c>
      <c r="B32" s="128">
        <v>20</v>
      </c>
      <c r="C32" s="127"/>
      <c r="D32" s="128">
        <v>20</v>
      </c>
      <c r="E32" s="127"/>
      <c r="F32" s="128">
        <v>20</v>
      </c>
      <c r="G32" s="127"/>
      <c r="H32" s="127"/>
      <c r="I32" s="125"/>
    </row>
    <row r="33" spans="1:9" s="94" customFormat="1" ht="20.25" customHeight="1" x14ac:dyDescent="0.15">
      <c r="A33" s="126" t="s">
        <v>322</v>
      </c>
      <c r="B33" s="128">
        <v>19</v>
      </c>
      <c r="C33" s="127"/>
      <c r="D33" s="128">
        <v>19</v>
      </c>
      <c r="E33" s="127"/>
      <c r="F33" s="128">
        <v>19</v>
      </c>
      <c r="G33" s="127"/>
      <c r="H33" s="127"/>
      <c r="I33" s="125"/>
    </row>
    <row r="34" spans="1:9" s="94" customFormat="1" ht="20.25" customHeight="1" x14ac:dyDescent="0.15">
      <c r="A34" s="126" t="s">
        <v>323</v>
      </c>
      <c r="B34" s="128">
        <v>19</v>
      </c>
      <c r="C34" s="127"/>
      <c r="D34" s="128">
        <v>18</v>
      </c>
      <c r="E34" s="127"/>
      <c r="F34" s="128">
        <v>19</v>
      </c>
      <c r="G34" s="127"/>
      <c r="H34" s="127"/>
      <c r="I34" s="125"/>
    </row>
    <row r="35" spans="1:9" s="94" customFormat="1" ht="20.25" customHeight="1" x14ac:dyDescent="0.15">
      <c r="A35" s="126" t="s">
        <v>324</v>
      </c>
      <c r="B35" s="128">
        <v>22</v>
      </c>
      <c r="C35" s="127"/>
      <c r="D35" s="128">
        <v>22</v>
      </c>
      <c r="E35" s="127"/>
      <c r="F35" s="128">
        <v>22</v>
      </c>
      <c r="G35" s="127"/>
      <c r="H35" s="127"/>
      <c r="I35" s="125"/>
    </row>
    <row r="36" spans="1:9" s="94" customFormat="1" ht="20.25" customHeight="1" x14ac:dyDescent="0.15">
      <c r="A36" s="123"/>
      <c r="B36" s="124"/>
      <c r="C36" s="124"/>
      <c r="D36" s="124"/>
      <c r="E36" s="124"/>
      <c r="F36" s="124"/>
      <c r="G36" s="124"/>
      <c r="H36" s="124"/>
      <c r="I36" s="125"/>
    </row>
    <row r="37" spans="1:9" s="94" customFormat="1" ht="20.25" customHeight="1" thickBot="1" x14ac:dyDescent="0.2">
      <c r="A37" s="130" t="s">
        <v>325</v>
      </c>
      <c r="B37" s="131">
        <v>203</v>
      </c>
      <c r="C37" s="131"/>
      <c r="D37" s="131">
        <v>241</v>
      </c>
      <c r="E37" s="131"/>
      <c r="F37" s="131">
        <v>242</v>
      </c>
      <c r="G37" s="131"/>
      <c r="H37" s="131">
        <f>SUM(H24:H35)</f>
        <v>40</v>
      </c>
      <c r="I37" s="131">
        <v>726</v>
      </c>
    </row>
  </sheetData>
  <mergeCells count="20">
    <mergeCell ref="A14:A18"/>
    <mergeCell ref="E14:J14"/>
    <mergeCell ref="E15:J15"/>
    <mergeCell ref="E16:J16"/>
    <mergeCell ref="E17:J17"/>
    <mergeCell ref="E18:J18"/>
    <mergeCell ref="A8:A13"/>
    <mergeCell ref="E8:J8"/>
    <mergeCell ref="E9:J9"/>
    <mergeCell ref="E10:J10"/>
    <mergeCell ref="E11:J11"/>
    <mergeCell ref="E12:J12"/>
    <mergeCell ref="E13:J13"/>
    <mergeCell ref="A1:J1"/>
    <mergeCell ref="E3:J3"/>
    <mergeCell ref="A4:A7"/>
    <mergeCell ref="E4:J4"/>
    <mergeCell ref="E5:J5"/>
    <mergeCell ref="E6:J6"/>
    <mergeCell ref="E7:J7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積算書</vt:lpstr>
      <vt:lpstr>凡例（会館）</vt:lpstr>
      <vt:lpstr>凡例（しげはら園・くすのき園・すぎな作業所）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2025-04-28T01:24:49Z</dcterms:modified>
</cp:coreProperties>
</file>